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korzhevskayaea\Downloads\Разбивка культуры\МОУ Зеленорощинская средняя школа (п. Зелёная Роща, Ульяновская область)\"/>
    </mc:Choice>
  </mc:AlternateContent>
  <workbookProtection workbookAlgorithmName="SHA-512" workbookHashValue="xEEdLN4yX1E5BxLkwTbI9W039dLDu66tKEOXDSvRlCjbtBBo1fqCscF+TuSTdyxtkbt3XQhOmmCAI6+Sf0LchA==" workbookSaltValue="ouheccrHwtCZyfkBAtsewg==" workbookSpinCount="100000" lockStructure="1"/>
  <bookViews>
    <workbookView xWindow="0" yWindow="0" windowWidth="28800" windowHeight="11130" tabRatio="675" firstSheet="1" activeTab="1"/>
  </bookViews>
  <sheets>
    <sheet name="Исх. данные и обработка" sheetId="1" state="hidden" r:id="rId1"/>
    <sheet name="Вкладка 1. Я сам + Моя школа" sheetId="3" r:id="rId2"/>
    <sheet name="Вкладка 2. Выб., дост., жизн." sheetId="6" r:id="rId3"/>
  </sheets>
  <definedNames>
    <definedName name="Срез_1._Ваш_пол___Одиночный_выбор">#N/A</definedName>
    <definedName name="Срез_2._В_каком_классе_вы_учитесь?__Одиночный_выбор">#N/A</definedName>
    <definedName name="Срез_3._С_какого_класса_вы_учитесь_в_этой_школе?__Одиночный_выбор">#N/A</definedName>
    <definedName name="Срез_Выберите_вашу_школу__Выпадающий_список">#N/A</definedName>
  </definedNames>
  <calcPr calcId="162913"/>
  <pivotCaches>
    <pivotCache cacheId="6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ED2" i="1" l="1"/>
  <c r="ED3" i="1"/>
  <c r="ED4" i="1"/>
  <c r="ED5" i="1"/>
  <c r="ED6" i="1"/>
  <c r="ED7" i="1"/>
  <c r="ED8" i="1"/>
  <c r="ED9" i="1"/>
  <c r="ED10" i="1"/>
  <c r="ED11" i="1"/>
  <c r="ED12" i="1"/>
  <c r="ED13" i="1"/>
  <c r="ED14" i="1"/>
  <c r="ED15" i="1"/>
  <c r="ED16" i="1"/>
  <c r="ED17" i="1"/>
  <c r="ED18" i="1"/>
  <c r="EC2" i="1"/>
  <c r="EC3" i="1"/>
  <c r="EC4" i="1"/>
  <c r="EC5" i="1"/>
  <c r="EC6" i="1"/>
  <c r="EC7" i="1"/>
  <c r="EC8" i="1"/>
  <c r="EC9" i="1"/>
  <c r="EC10" i="1"/>
  <c r="EC11" i="1"/>
  <c r="EC12" i="1"/>
  <c r="EC13" i="1"/>
  <c r="EC14" i="1"/>
  <c r="EC15" i="1"/>
  <c r="EC16" i="1"/>
  <c r="EC17" i="1"/>
  <c r="EC18" i="1"/>
  <c r="EB2" i="1"/>
  <c r="EB3" i="1"/>
  <c r="EB4" i="1"/>
  <c r="EB5" i="1"/>
  <c r="EB6" i="1"/>
  <c r="EB7" i="1"/>
  <c r="EB8" i="1"/>
  <c r="EB9" i="1"/>
  <c r="EB10" i="1"/>
  <c r="EB11" i="1"/>
  <c r="EB12" i="1"/>
  <c r="EB13" i="1"/>
  <c r="EB14" i="1"/>
  <c r="EB15" i="1"/>
  <c r="EB16" i="1"/>
  <c r="EB17" i="1"/>
  <c r="EB18" i="1"/>
  <c r="EA2" i="1"/>
  <c r="EA3" i="1"/>
  <c r="EA4" i="1"/>
  <c r="EA5" i="1"/>
  <c r="EA6" i="1"/>
  <c r="EA7" i="1"/>
  <c r="EA8" i="1"/>
  <c r="EA9" i="1"/>
  <c r="EA10" i="1"/>
  <c r="EA11" i="1"/>
  <c r="EA12" i="1"/>
  <c r="EA13" i="1"/>
  <c r="EA14" i="1"/>
  <c r="EA15" i="1"/>
  <c r="EA16" i="1"/>
  <c r="EA17" i="1"/>
  <c r="EA18" i="1"/>
  <c r="DZ2" i="1"/>
  <c r="DZ3" i="1"/>
  <c r="DZ4" i="1"/>
  <c r="DZ5" i="1"/>
  <c r="DZ6" i="1"/>
  <c r="DZ7" i="1"/>
  <c r="DZ8" i="1"/>
  <c r="DZ9" i="1"/>
  <c r="DZ10" i="1"/>
  <c r="DZ11" i="1"/>
  <c r="DZ12" i="1"/>
  <c r="DZ13" i="1"/>
  <c r="DZ14" i="1"/>
  <c r="DZ15" i="1"/>
  <c r="DZ16" i="1"/>
  <c r="DZ17" i="1"/>
  <c r="DZ18" i="1"/>
  <c r="DY2" i="1"/>
  <c r="DY3" i="1"/>
  <c r="DY4" i="1"/>
  <c r="DY5" i="1"/>
  <c r="DY6" i="1"/>
  <c r="DY7" i="1"/>
  <c r="DY8" i="1"/>
  <c r="DY9" i="1"/>
  <c r="DY10" i="1"/>
  <c r="DY11" i="1"/>
  <c r="DY12" i="1"/>
  <c r="DY13" i="1"/>
  <c r="DY14" i="1"/>
  <c r="DY15" i="1"/>
  <c r="DY16" i="1"/>
  <c r="DY17" i="1"/>
  <c r="DY18" i="1"/>
  <c r="DX2" i="1"/>
  <c r="DX3" i="1"/>
  <c r="DX4" i="1"/>
  <c r="DX5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W2" i="1"/>
  <c r="DW3" i="1"/>
  <c r="DW4" i="1"/>
  <c r="DW5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V2" i="1"/>
  <c r="DV3" i="1"/>
  <c r="DV4" i="1"/>
  <c r="DV5" i="1"/>
  <c r="DV6" i="1"/>
  <c r="DV7" i="1"/>
  <c r="DV8" i="1"/>
  <c r="DV9" i="1"/>
  <c r="DV10" i="1"/>
  <c r="DV11" i="1"/>
  <c r="DV12" i="1"/>
  <c r="DV13" i="1"/>
  <c r="DV14" i="1"/>
  <c r="DV15" i="1"/>
  <c r="DV16" i="1"/>
  <c r="DV17" i="1"/>
  <c r="DV18" i="1"/>
  <c r="DU2" i="1"/>
  <c r="DU3" i="1"/>
  <c r="DU4" i="1"/>
  <c r="DU5" i="1"/>
  <c r="DU6" i="1"/>
  <c r="DU7" i="1"/>
  <c r="DU8" i="1"/>
  <c r="DU9" i="1"/>
  <c r="DU10" i="1"/>
  <c r="DU11" i="1"/>
  <c r="DU12" i="1"/>
  <c r="DU13" i="1"/>
  <c r="DU14" i="1"/>
  <c r="DU15" i="1"/>
  <c r="DU16" i="1"/>
  <c r="DU17" i="1"/>
  <c r="DU18" i="1"/>
  <c r="DT2" i="1"/>
  <c r="DT3" i="1"/>
  <c r="DT4" i="1"/>
  <c r="DT5" i="1"/>
  <c r="DT6" i="1"/>
  <c r="DT7" i="1"/>
  <c r="DT8" i="1"/>
  <c r="DT9" i="1"/>
  <c r="DT10" i="1"/>
  <c r="DT11" i="1"/>
  <c r="DT12" i="1"/>
  <c r="DT13" i="1"/>
  <c r="DT14" i="1"/>
  <c r="DT15" i="1"/>
  <c r="DT16" i="1"/>
  <c r="DT17" i="1"/>
  <c r="DT18" i="1"/>
  <c r="DS2" i="1"/>
  <c r="DS3" i="1"/>
  <c r="DS4" i="1"/>
  <c r="DS5" i="1"/>
  <c r="DS6" i="1"/>
  <c r="DS7" i="1"/>
  <c r="DS8" i="1"/>
  <c r="DS9" i="1"/>
  <c r="DS10" i="1"/>
  <c r="DS11" i="1"/>
  <c r="DS12" i="1"/>
  <c r="DS13" i="1"/>
  <c r="DS14" i="1"/>
  <c r="DS15" i="1"/>
  <c r="DS16" i="1"/>
  <c r="DS17" i="1"/>
  <c r="DS18" i="1"/>
  <c r="DR2" i="1"/>
  <c r="DR3" i="1"/>
  <c r="DR4" i="1"/>
  <c r="DR5" i="1"/>
  <c r="DR6" i="1"/>
  <c r="DR7" i="1"/>
  <c r="DR8" i="1"/>
  <c r="DR9" i="1"/>
  <c r="DR10" i="1"/>
  <c r="DR11" i="1"/>
  <c r="DR12" i="1"/>
  <c r="DR13" i="1"/>
  <c r="DR14" i="1"/>
  <c r="DR15" i="1"/>
  <c r="DR16" i="1"/>
  <c r="DR17" i="1"/>
  <c r="DR18" i="1"/>
  <c r="DQ2" i="1"/>
  <c r="DQ3" i="1"/>
  <c r="DQ4" i="1"/>
  <c r="DQ5" i="1"/>
  <c r="DQ6" i="1"/>
  <c r="DQ7" i="1"/>
  <c r="DQ8" i="1"/>
  <c r="DQ9" i="1"/>
  <c r="DQ10" i="1"/>
  <c r="DQ11" i="1"/>
  <c r="DQ12" i="1"/>
  <c r="DQ13" i="1"/>
  <c r="DQ14" i="1"/>
  <c r="DQ15" i="1"/>
  <c r="DQ16" i="1"/>
  <c r="DQ17" i="1"/>
  <c r="DQ18" i="1"/>
  <c r="DP2" i="1"/>
  <c r="DP3" i="1"/>
  <c r="DP4" i="1"/>
  <c r="DP5" i="1"/>
  <c r="DP6" i="1"/>
  <c r="DP7" i="1"/>
  <c r="DP8" i="1"/>
  <c r="DP9" i="1"/>
  <c r="DP10" i="1"/>
  <c r="DP11" i="1"/>
  <c r="DP12" i="1"/>
  <c r="DP13" i="1"/>
  <c r="DP14" i="1"/>
  <c r="DP15" i="1"/>
  <c r="DP16" i="1"/>
  <c r="DP17" i="1"/>
  <c r="DP18" i="1"/>
  <c r="DO2" i="1"/>
  <c r="DO3" i="1"/>
  <c r="DO4" i="1"/>
  <c r="DO5" i="1"/>
  <c r="DO6" i="1"/>
  <c r="DO7" i="1"/>
  <c r="DO8" i="1"/>
  <c r="DO9" i="1"/>
  <c r="DO10" i="1"/>
  <c r="DO11" i="1"/>
  <c r="DO12" i="1"/>
  <c r="DO13" i="1"/>
  <c r="DO14" i="1"/>
  <c r="DO15" i="1"/>
  <c r="DO16" i="1"/>
  <c r="DO17" i="1"/>
  <c r="DO18" i="1"/>
  <c r="DN2" i="1"/>
  <c r="DN3" i="1"/>
  <c r="DN4" i="1"/>
  <c r="DN5" i="1"/>
  <c r="DN6" i="1"/>
  <c r="DN7" i="1"/>
  <c r="DN8" i="1"/>
  <c r="DN9" i="1"/>
  <c r="DN10" i="1"/>
  <c r="DN11" i="1"/>
  <c r="DN12" i="1"/>
  <c r="DN13" i="1"/>
  <c r="DN14" i="1"/>
  <c r="DN15" i="1"/>
  <c r="DN16" i="1"/>
  <c r="DN17" i="1"/>
  <c r="DN18" i="1"/>
  <c r="DM2" i="1"/>
  <c r="DM3" i="1"/>
  <c r="DM4" i="1"/>
  <c r="DM5" i="1"/>
  <c r="DM6" i="1"/>
  <c r="DM7" i="1"/>
  <c r="DM8" i="1"/>
  <c r="DM9" i="1"/>
  <c r="DM10" i="1"/>
  <c r="DM11" i="1"/>
  <c r="DM12" i="1"/>
  <c r="DM13" i="1"/>
  <c r="DM14" i="1"/>
  <c r="DM15" i="1"/>
  <c r="DM16" i="1"/>
  <c r="DM17" i="1"/>
  <c r="DM18" i="1"/>
  <c r="DL2" i="1"/>
  <c r="DL3" i="1"/>
  <c r="DL4" i="1"/>
  <c r="DL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K2" i="1"/>
  <c r="DK3" i="1"/>
  <c r="DK4" i="1"/>
  <c r="DK5" i="1"/>
  <c r="DK6" i="1"/>
  <c r="DK7" i="1"/>
  <c r="DK8" i="1"/>
  <c r="DK9" i="1"/>
  <c r="DK10" i="1"/>
  <c r="DK11" i="1"/>
  <c r="DK12" i="1"/>
  <c r="DK13" i="1"/>
  <c r="DK14" i="1"/>
  <c r="DK15" i="1"/>
  <c r="DK16" i="1"/>
  <c r="DK17" i="1"/>
  <c r="DK18" i="1"/>
  <c r="DJ2" i="1"/>
  <c r="DJ3" i="1"/>
  <c r="DJ4" i="1"/>
  <c r="DJ5" i="1"/>
  <c r="DJ6" i="1"/>
  <c r="DJ7" i="1"/>
  <c r="DJ8" i="1"/>
  <c r="DJ9" i="1"/>
  <c r="DJ10" i="1"/>
  <c r="DJ11" i="1"/>
  <c r="DJ12" i="1"/>
  <c r="DJ13" i="1"/>
  <c r="DJ14" i="1"/>
  <c r="DJ15" i="1"/>
  <c r="DJ16" i="1"/>
  <c r="DJ17" i="1"/>
  <c r="DJ18" i="1"/>
  <c r="DI2" i="1"/>
  <c r="DI3" i="1"/>
  <c r="DI4" i="1"/>
  <c r="DI5" i="1"/>
  <c r="DI6" i="1"/>
  <c r="DI7" i="1"/>
  <c r="DI8" i="1"/>
  <c r="DI9" i="1"/>
  <c r="DI10" i="1"/>
  <c r="DI11" i="1"/>
  <c r="DI12" i="1"/>
  <c r="DI13" i="1"/>
  <c r="DI14" i="1"/>
  <c r="DI15" i="1"/>
  <c r="DI16" i="1"/>
  <c r="DI17" i="1"/>
  <c r="DI18" i="1"/>
  <c r="DH2" i="1"/>
  <c r="DH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G2" i="1"/>
  <c r="DG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F2" i="1"/>
  <c r="DF3" i="1"/>
  <c r="DF4" i="1"/>
  <c r="DF5" i="1"/>
  <c r="DF6" i="1"/>
  <c r="DF7" i="1"/>
  <c r="DF8" i="1"/>
  <c r="DF9" i="1"/>
  <c r="DF10" i="1"/>
  <c r="DF11" i="1"/>
  <c r="DF12" i="1"/>
  <c r="DF13" i="1"/>
  <c r="DF14" i="1"/>
  <c r="DF15" i="1"/>
  <c r="DF16" i="1"/>
  <c r="DF17" i="1"/>
  <c r="DF18" i="1"/>
  <c r="DE2" i="1"/>
  <c r="DE3" i="1"/>
  <c r="DE4" i="1"/>
  <c r="DE5" i="1"/>
  <c r="DE6" i="1"/>
  <c r="DE7" i="1"/>
  <c r="DE8" i="1"/>
  <c r="DE9" i="1"/>
  <c r="DE10" i="1"/>
  <c r="DE11" i="1"/>
  <c r="DE12" i="1"/>
  <c r="DE13" i="1"/>
  <c r="DE14" i="1"/>
  <c r="DE15" i="1"/>
  <c r="DE16" i="1"/>
  <c r="DE17" i="1"/>
  <c r="DE18" i="1"/>
  <c r="DD2" i="1"/>
  <c r="DD3" i="1"/>
  <c r="DD4" i="1"/>
  <c r="DD5" i="1"/>
  <c r="DD6" i="1"/>
  <c r="DD7" i="1"/>
  <c r="DD8" i="1"/>
  <c r="DD9" i="1"/>
  <c r="DD10" i="1"/>
  <c r="DD11" i="1"/>
  <c r="DD12" i="1"/>
  <c r="DD13" i="1"/>
  <c r="DD14" i="1"/>
  <c r="DD15" i="1"/>
  <c r="DD16" i="1"/>
  <c r="DD17" i="1"/>
  <c r="DD18" i="1"/>
  <c r="BL3" i="1" l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EE2" i="1" l="1"/>
  <c r="EK5" i="1"/>
  <c r="EL5" i="1"/>
  <c r="EJ5" i="1"/>
  <c r="EI5" i="1"/>
  <c r="EG5" i="1"/>
  <c r="EF5" i="1"/>
  <c r="EH5" i="1"/>
  <c r="EE5" i="1"/>
  <c r="EL17" i="1"/>
  <c r="EK17" i="1"/>
  <c r="EJ17" i="1"/>
  <c r="EI17" i="1"/>
  <c r="EE17" i="1"/>
  <c r="EK13" i="1"/>
  <c r="EL13" i="1"/>
  <c r="EJ13" i="1"/>
  <c r="EI13" i="1"/>
  <c r="EH13" i="1"/>
  <c r="EG13" i="1"/>
  <c r="EE13" i="1"/>
  <c r="EF13" i="1"/>
  <c r="EP7" i="1"/>
  <c r="EO7" i="1"/>
  <c r="EN7" i="1"/>
  <c r="EM7" i="1"/>
  <c r="EP18" i="1"/>
  <c r="EO18" i="1"/>
  <c r="EN18" i="1"/>
  <c r="EM18" i="1"/>
  <c r="ET3" i="1"/>
  <c r="ES3" i="1"/>
  <c r="ER3" i="1"/>
  <c r="EQ3" i="1"/>
  <c r="ET4" i="1"/>
  <c r="ES4" i="1"/>
  <c r="ER4" i="1"/>
  <c r="EQ4" i="1"/>
  <c r="ET14" i="1"/>
  <c r="ES14" i="1"/>
  <c r="ER14" i="1"/>
  <c r="EQ14" i="1"/>
  <c r="ET6" i="1"/>
  <c r="ES6" i="1"/>
  <c r="ER6" i="1"/>
  <c r="EQ6" i="1"/>
  <c r="ET9" i="1"/>
  <c r="ES9" i="1"/>
  <c r="ER9" i="1"/>
  <c r="EQ9" i="1"/>
  <c r="EL3" i="1"/>
  <c r="EK3" i="1"/>
  <c r="EJ3" i="1"/>
  <c r="EI3" i="1"/>
  <c r="EH3" i="1"/>
  <c r="EG3" i="1"/>
  <c r="EF3" i="1"/>
  <c r="EE3" i="1"/>
  <c r="EL4" i="1"/>
  <c r="EK4" i="1"/>
  <c r="EJ4" i="1"/>
  <c r="EI4" i="1"/>
  <c r="EH4" i="1"/>
  <c r="EG4" i="1"/>
  <c r="EF4" i="1"/>
  <c r="EE4" i="1"/>
  <c r="EL14" i="1"/>
  <c r="EK14" i="1"/>
  <c r="EJ14" i="1"/>
  <c r="EI14" i="1"/>
  <c r="EH14" i="1"/>
  <c r="EG14" i="1"/>
  <c r="EF14" i="1"/>
  <c r="ET11" i="1"/>
  <c r="ES11" i="1"/>
  <c r="ER11" i="1"/>
  <c r="EQ11" i="1"/>
  <c r="ET15" i="1"/>
  <c r="ES15" i="1"/>
  <c r="ER15" i="1"/>
  <c r="EQ15" i="1"/>
  <c r="EL6" i="1"/>
  <c r="EK6" i="1"/>
  <c r="EJ6" i="1"/>
  <c r="EI6" i="1"/>
  <c r="EL9" i="1"/>
  <c r="EK9" i="1"/>
  <c r="EJ9" i="1"/>
  <c r="EI9" i="1"/>
  <c r="EE9" i="1"/>
  <c r="EP8" i="1"/>
  <c r="EO8" i="1"/>
  <c r="EM8" i="1"/>
  <c r="EN8" i="1"/>
  <c r="ET10" i="1"/>
  <c r="ES10" i="1"/>
  <c r="ER10" i="1"/>
  <c r="EQ10" i="1"/>
  <c r="ET16" i="1"/>
  <c r="ES16" i="1"/>
  <c r="ER16" i="1"/>
  <c r="EQ16" i="1"/>
  <c r="EL11" i="1"/>
  <c r="EK11" i="1"/>
  <c r="EJ11" i="1"/>
  <c r="EI11" i="1"/>
  <c r="EL15" i="1"/>
  <c r="EK15" i="1"/>
  <c r="EI15" i="1"/>
  <c r="EJ15" i="1"/>
  <c r="EP2" i="1"/>
  <c r="EO2" i="1"/>
  <c r="EN2" i="1"/>
  <c r="EM2" i="1"/>
  <c r="EP12" i="1"/>
  <c r="EO12" i="1"/>
  <c r="EM12" i="1"/>
  <c r="EN12" i="1"/>
  <c r="ET17" i="1"/>
  <c r="ES17" i="1"/>
  <c r="ER17" i="1"/>
  <c r="EQ17" i="1"/>
  <c r="EL10" i="1"/>
  <c r="EK10" i="1"/>
  <c r="EJ10" i="1"/>
  <c r="EI10" i="1"/>
  <c r="EH10" i="1"/>
  <c r="EG10" i="1"/>
  <c r="EF10" i="1"/>
  <c r="EE10" i="1"/>
  <c r="EL16" i="1"/>
  <c r="EK16" i="1"/>
  <c r="EI16" i="1"/>
  <c r="EJ16" i="1"/>
  <c r="EG16" i="1"/>
  <c r="EF16" i="1"/>
  <c r="EH16" i="1"/>
  <c r="EE16" i="1"/>
  <c r="EP13" i="1"/>
  <c r="EO13" i="1"/>
  <c r="EM13" i="1"/>
  <c r="EN13" i="1"/>
  <c r="ET7" i="1"/>
  <c r="ES7" i="1"/>
  <c r="ER7" i="1"/>
  <c r="EQ7" i="1"/>
  <c r="ET18" i="1"/>
  <c r="ES18" i="1"/>
  <c r="ER18" i="1"/>
  <c r="EQ18" i="1"/>
  <c r="EP5" i="1"/>
  <c r="EO5" i="1"/>
  <c r="EN5" i="1"/>
  <c r="EM5" i="1"/>
  <c r="EL7" i="1"/>
  <c r="EK7" i="1"/>
  <c r="EJ7" i="1"/>
  <c r="EI7" i="1"/>
  <c r="EH7" i="1"/>
  <c r="EG7" i="1"/>
  <c r="EF7" i="1"/>
  <c r="EE7" i="1"/>
  <c r="EL18" i="1"/>
  <c r="EK18" i="1"/>
  <c r="EJ18" i="1"/>
  <c r="EI18" i="1"/>
  <c r="EG18" i="1"/>
  <c r="EH18" i="1"/>
  <c r="EE18" i="1"/>
  <c r="EF18" i="1"/>
  <c r="EP3" i="1"/>
  <c r="EO3" i="1"/>
  <c r="EN3" i="1"/>
  <c r="EM3" i="1"/>
  <c r="EP4" i="1"/>
  <c r="EO4" i="1"/>
  <c r="EN4" i="1"/>
  <c r="EM4" i="1"/>
  <c r="EP14" i="1"/>
  <c r="EO14" i="1"/>
  <c r="EN14" i="1"/>
  <c r="EM14" i="1"/>
  <c r="EE14" i="1"/>
  <c r="EP6" i="1"/>
  <c r="EO6" i="1"/>
  <c r="EN6" i="1"/>
  <c r="EM6" i="1"/>
  <c r="EP9" i="1"/>
  <c r="EO9" i="1"/>
  <c r="EN9" i="1"/>
  <c r="EM9" i="1"/>
  <c r="ET8" i="1"/>
  <c r="ES8" i="1"/>
  <c r="ER8" i="1"/>
  <c r="EQ8" i="1"/>
  <c r="EP11" i="1"/>
  <c r="EO11" i="1"/>
  <c r="EN11" i="1"/>
  <c r="EM11" i="1"/>
  <c r="EP15" i="1"/>
  <c r="EO15" i="1"/>
  <c r="EN15" i="1"/>
  <c r="EM15" i="1"/>
  <c r="ET2" i="1"/>
  <c r="ES2" i="1"/>
  <c r="ER2" i="1"/>
  <c r="EQ2" i="1"/>
  <c r="ET12" i="1"/>
  <c r="ES12" i="1"/>
  <c r="ER12" i="1"/>
  <c r="EQ12" i="1"/>
  <c r="EL8" i="1"/>
  <c r="EK8" i="1"/>
  <c r="EJ8" i="1"/>
  <c r="EI8" i="1"/>
  <c r="EG8" i="1"/>
  <c r="EF8" i="1"/>
  <c r="EE8" i="1"/>
  <c r="EP10" i="1"/>
  <c r="EO10" i="1"/>
  <c r="EN10" i="1"/>
  <c r="EM10" i="1"/>
  <c r="EP16" i="1"/>
  <c r="EO16" i="1"/>
  <c r="EN16" i="1"/>
  <c r="EM16" i="1"/>
  <c r="ET13" i="1"/>
  <c r="ES13" i="1"/>
  <c r="ER13" i="1"/>
  <c r="EQ13" i="1"/>
  <c r="EL2" i="1"/>
  <c r="EK2" i="1"/>
  <c r="EJ2" i="1"/>
  <c r="EI2" i="1"/>
  <c r="EG2" i="1"/>
  <c r="EH2" i="1"/>
  <c r="EF2" i="1"/>
  <c r="EL12" i="1"/>
  <c r="EK12" i="1"/>
  <c r="EJ12" i="1"/>
  <c r="EI12" i="1"/>
  <c r="EG12" i="1"/>
  <c r="EH12" i="1"/>
  <c r="EF12" i="1"/>
  <c r="EE12" i="1"/>
  <c r="EP17" i="1"/>
  <c r="EO17" i="1"/>
  <c r="EN17" i="1"/>
  <c r="EM17" i="1"/>
  <c r="ET5" i="1"/>
  <c r="ES5" i="1"/>
  <c r="ER5" i="1"/>
  <c r="EQ5" i="1"/>
  <c r="EH8" i="1"/>
  <c r="EE6" i="1"/>
  <c r="EH17" i="1"/>
  <c r="EF9" i="1"/>
  <c r="EH6" i="1"/>
  <c r="EF17" i="1"/>
  <c r="EG17" i="1"/>
  <c r="EG15" i="1"/>
  <c r="EF15" i="1"/>
  <c r="EE15" i="1"/>
  <c r="EG9" i="1"/>
  <c r="EH9" i="1"/>
  <c r="EG6" i="1"/>
  <c r="EF6" i="1"/>
  <c r="EH15" i="1"/>
  <c r="EE11" i="1"/>
  <c r="EH11" i="1"/>
  <c r="EG11" i="1"/>
  <c r="EF11" i="1"/>
  <c r="BS5" i="1" l="1"/>
  <c r="BT5" i="1"/>
  <c r="BR5" i="1"/>
  <c r="BQ5" i="1"/>
  <c r="BO5" i="1"/>
  <c r="BN5" i="1"/>
  <c r="BP5" i="1"/>
  <c r="BM5" i="1"/>
  <c r="CB6" i="1"/>
  <c r="CA6" i="1"/>
  <c r="BZ6" i="1"/>
  <c r="BY6" i="1"/>
  <c r="BT4" i="1"/>
  <c r="BS4" i="1"/>
  <c r="BR4" i="1"/>
  <c r="BQ4" i="1"/>
  <c r="BP4" i="1"/>
  <c r="BO4" i="1"/>
  <c r="BN4" i="1"/>
  <c r="BM4" i="1"/>
  <c r="BT14" i="1"/>
  <c r="BS14" i="1"/>
  <c r="BR14" i="1"/>
  <c r="BQ14" i="1"/>
  <c r="BN14" i="1"/>
  <c r="BP14" i="1"/>
  <c r="BO14" i="1"/>
  <c r="BM14" i="1"/>
  <c r="CB11" i="1"/>
  <c r="CA11" i="1"/>
  <c r="BZ11" i="1"/>
  <c r="BY11" i="1"/>
  <c r="BS6" i="1"/>
  <c r="BT6" i="1"/>
  <c r="BR6" i="1"/>
  <c r="BQ6" i="1"/>
  <c r="BP6" i="1"/>
  <c r="BO6" i="1"/>
  <c r="BN6" i="1"/>
  <c r="BM6" i="1"/>
  <c r="BS9" i="1"/>
  <c r="BT9" i="1"/>
  <c r="BR9" i="1"/>
  <c r="BQ9" i="1"/>
  <c r="BN9" i="1"/>
  <c r="BP9" i="1"/>
  <c r="BO9" i="1"/>
  <c r="BM9" i="1"/>
  <c r="BX8" i="1"/>
  <c r="BW8" i="1"/>
  <c r="BV8" i="1"/>
  <c r="BU8" i="1"/>
  <c r="BS11" i="1"/>
  <c r="BT11" i="1"/>
  <c r="BR11" i="1"/>
  <c r="BQ11" i="1"/>
  <c r="BP11" i="1"/>
  <c r="BO11" i="1"/>
  <c r="BN11" i="1"/>
  <c r="BM11" i="1"/>
  <c r="BT15" i="1"/>
  <c r="BS15" i="1"/>
  <c r="BR15" i="1"/>
  <c r="BQ15" i="1"/>
  <c r="BP15" i="1"/>
  <c r="BO15" i="1"/>
  <c r="BN15" i="1"/>
  <c r="BM15" i="1"/>
  <c r="BX2" i="1"/>
  <c r="BU2" i="1"/>
  <c r="BW2" i="1"/>
  <c r="BV2" i="1"/>
  <c r="BX12" i="1"/>
  <c r="BW12" i="1"/>
  <c r="BU12" i="1"/>
  <c r="BV12" i="1"/>
  <c r="BT3" i="1"/>
  <c r="BS3" i="1"/>
  <c r="BR3" i="1"/>
  <c r="BQ3" i="1"/>
  <c r="BP3" i="1"/>
  <c r="BO3" i="1"/>
  <c r="BN3" i="1"/>
  <c r="BM3" i="1"/>
  <c r="BT10" i="1"/>
  <c r="BS10" i="1"/>
  <c r="BR10" i="1"/>
  <c r="BQ10" i="1"/>
  <c r="BP10" i="1"/>
  <c r="BO10" i="1"/>
  <c r="BM10" i="1"/>
  <c r="BN10" i="1"/>
  <c r="BT16" i="1"/>
  <c r="BS16" i="1"/>
  <c r="BQ16" i="1"/>
  <c r="BR16" i="1"/>
  <c r="BP16" i="1"/>
  <c r="BO16" i="1"/>
  <c r="BN16" i="1"/>
  <c r="BM16" i="1"/>
  <c r="BX13" i="1"/>
  <c r="BV13" i="1"/>
  <c r="BW13" i="1"/>
  <c r="BU13" i="1"/>
  <c r="CB7" i="1"/>
  <c r="CA7" i="1"/>
  <c r="BZ7" i="1"/>
  <c r="BY7" i="1"/>
  <c r="BT17" i="1"/>
  <c r="BS17" i="1"/>
  <c r="BQ17" i="1"/>
  <c r="BR17" i="1"/>
  <c r="BP17" i="1"/>
  <c r="BO17" i="1"/>
  <c r="BN17" i="1"/>
  <c r="BM17" i="1"/>
  <c r="BX5" i="1"/>
  <c r="BW5" i="1"/>
  <c r="BV5" i="1"/>
  <c r="BU5" i="1"/>
  <c r="BT7" i="1"/>
  <c r="BQ7" i="1"/>
  <c r="BR7" i="1"/>
  <c r="BS7" i="1"/>
  <c r="BP7" i="1"/>
  <c r="BO7" i="1"/>
  <c r="BN7" i="1"/>
  <c r="BM7" i="1"/>
  <c r="BT18" i="1"/>
  <c r="BS18" i="1"/>
  <c r="BR18" i="1"/>
  <c r="BQ18" i="1"/>
  <c r="BP18" i="1"/>
  <c r="BO18" i="1"/>
  <c r="BN18" i="1"/>
  <c r="BM18" i="1"/>
  <c r="BW3" i="1"/>
  <c r="BX3" i="1"/>
  <c r="BV3" i="1"/>
  <c r="BU3" i="1"/>
  <c r="BX4" i="1"/>
  <c r="BW4" i="1"/>
  <c r="BV4" i="1"/>
  <c r="BU4" i="1"/>
  <c r="BX14" i="1"/>
  <c r="BV14" i="1"/>
  <c r="BW14" i="1"/>
  <c r="BU14" i="1"/>
  <c r="BW6" i="1"/>
  <c r="BX6" i="1"/>
  <c r="BU6" i="1"/>
  <c r="BV6" i="1"/>
  <c r="BX9" i="1"/>
  <c r="BV9" i="1"/>
  <c r="BW9" i="1"/>
  <c r="BU9" i="1"/>
  <c r="BX11" i="1"/>
  <c r="BW11" i="1"/>
  <c r="BV11" i="1"/>
  <c r="BU11" i="1"/>
  <c r="BX15" i="1"/>
  <c r="BW15" i="1"/>
  <c r="BV15" i="1"/>
  <c r="BU15" i="1"/>
  <c r="CA2" i="1"/>
  <c r="CB2" i="1"/>
  <c r="BZ2" i="1"/>
  <c r="BY2" i="1"/>
  <c r="BS8" i="1"/>
  <c r="BQ8" i="1"/>
  <c r="BT8" i="1"/>
  <c r="BR8" i="1"/>
  <c r="BP8" i="1"/>
  <c r="BO8" i="1"/>
  <c r="BN8" i="1"/>
  <c r="BM8" i="1"/>
  <c r="BX10" i="1"/>
  <c r="BW10" i="1"/>
  <c r="BV10" i="1"/>
  <c r="BU10" i="1"/>
  <c r="BX16" i="1"/>
  <c r="BW16" i="1"/>
  <c r="BV16" i="1"/>
  <c r="BU16" i="1"/>
  <c r="BS2" i="1"/>
  <c r="BT2" i="1"/>
  <c r="BQ2" i="1"/>
  <c r="BR2" i="1"/>
  <c r="BP2" i="1"/>
  <c r="BO2" i="1"/>
  <c r="BN2" i="1"/>
  <c r="BM2" i="1"/>
  <c r="BR12" i="1"/>
  <c r="BT12" i="1"/>
  <c r="BS12" i="1"/>
  <c r="BQ12" i="1"/>
  <c r="BP12" i="1"/>
  <c r="BO12" i="1"/>
  <c r="BN12" i="1"/>
  <c r="BM12" i="1"/>
  <c r="BX17" i="1"/>
  <c r="BW17" i="1"/>
  <c r="BU17" i="1"/>
  <c r="BV17" i="1"/>
  <c r="BT13" i="1"/>
  <c r="BS13" i="1"/>
  <c r="BR13" i="1"/>
  <c r="BQ13" i="1"/>
  <c r="BO13" i="1"/>
  <c r="BN13" i="1"/>
  <c r="BP13" i="1"/>
  <c r="BM13" i="1"/>
  <c r="BX7" i="1"/>
  <c r="BW7" i="1"/>
  <c r="BU7" i="1"/>
  <c r="BV7" i="1"/>
  <c r="BV18" i="1"/>
  <c r="BW18" i="1"/>
  <c r="BX18" i="1"/>
  <c r="BU18" i="1"/>
  <c r="CB3" i="1"/>
  <c r="CA3" i="1"/>
  <c r="BZ3" i="1"/>
  <c r="BY3" i="1"/>
  <c r="CB13" i="1"/>
  <c r="CA13" i="1"/>
  <c r="BY13" i="1"/>
  <c r="BZ13" i="1"/>
  <c r="CB5" i="1"/>
  <c r="CA5" i="1"/>
  <c r="BZ5" i="1"/>
  <c r="BY5" i="1"/>
  <c r="CB4" i="1"/>
  <c r="CA4" i="1"/>
  <c r="BZ4" i="1"/>
  <c r="BY4" i="1"/>
  <c r="BZ14" i="1"/>
  <c r="CB14" i="1"/>
  <c r="CA14" i="1"/>
  <c r="BY14" i="1"/>
  <c r="CB9" i="1"/>
  <c r="CA9" i="1"/>
  <c r="BZ9" i="1"/>
  <c r="BY9" i="1"/>
  <c r="CB15" i="1"/>
  <c r="CA15" i="1"/>
  <c r="BZ15" i="1"/>
  <c r="BY15" i="1"/>
  <c r="CA10" i="1"/>
  <c r="BZ10" i="1"/>
  <c r="CB10" i="1"/>
  <c r="BY10" i="1"/>
  <c r="CA16" i="1"/>
  <c r="BZ16" i="1"/>
  <c r="BY16" i="1"/>
  <c r="CB16" i="1"/>
  <c r="CB17" i="1"/>
  <c r="BZ17" i="1"/>
  <c r="BY17" i="1"/>
  <c r="CA17" i="1"/>
  <c r="CB18" i="1"/>
  <c r="CA18" i="1"/>
  <c r="BZ18" i="1"/>
  <c r="BY18" i="1"/>
  <c r="CA8" i="1"/>
  <c r="BZ8" i="1"/>
  <c r="BY8" i="1"/>
  <c r="CB8" i="1"/>
  <c r="CA12" i="1"/>
  <c r="CB12" i="1"/>
  <c r="BZ12" i="1"/>
  <c r="BY12" i="1"/>
</calcChain>
</file>

<file path=xl/sharedStrings.xml><?xml version="1.0" encoding="utf-8"?>
<sst xmlns="http://schemas.openxmlformats.org/spreadsheetml/2006/main" count="1294" uniqueCount="431">
  <si>
    <t>Выберите вашу школу (Выпадающий список)</t>
  </si>
  <si>
    <t>1. Что из перечисленного наиболее важно лично для вас? (Одиночный выбор)</t>
  </si>
  <si>
    <t>2.  Как вы относитесь к конкуренции между людьми? (Одиночный выбор)</t>
  </si>
  <si>
    <t>3. Какое высказывание точнее всего отражает вашу позицию в конфликтных ситуациях? (Одиночный выбор)</t>
  </si>
  <si>
    <t>4. Как, по вашему мнению, стоит рассаживать учеников в классе? (Одиночный выбор)</t>
  </si>
  <si>
    <t>5. Что для вас важно на уроке? (Одиночный выбор)</t>
  </si>
  <si>
    <t>6. Как, по вашему мнению, лучше всего разрешать конфликты между учениками (в большинстве случаев)? (Одиночный выбор)</t>
  </si>
  <si>
    <t>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</t>
  </si>
  <si>
    <t>8. Что из перечисленного лучше всего помогает вам достигать поставленных целей? (Одиночный выбор)</t>
  </si>
  <si>
    <t>9. Если ваше мнение отличается от мнения большинства, как чаще всего вы поступаете в такой ситуации? (Одиночный выбор)</t>
  </si>
  <si>
    <t>10. Какую характеристику вы могли бы в большей степени отнести к себе? (Одиночный выбор)</t>
  </si>
  <si>
    <t>11. От чего, по вашему мнению, зависит успех человека в жизни? (Одиночный выбор)</t>
  </si>
  <si>
    <t>12. По вашему мнению, травля (постоянные издевательства) в школе – это в первую очередь проблема: (Одиночный выбор)</t>
  </si>
  <si>
    <t>13. На какие вопросы вы предпочитаете отвечать в классе? (Одиночный выбор)</t>
  </si>
  <si>
    <t>14. Учитель неожиданно предложил вам поучаствовать в олимпиаде. Вам в целом интересно, но до олимпиады остается месяц. Какой аргумент станет решающим? (Одиночный выбор)</t>
  </si>
  <si>
    <t>15.  Продолжите фразу: «Я считаю, что школьные правила должны…» (Одиночный выбор)</t>
  </si>
  <si>
    <t>16. Вам нужно выбрать одежду на неформальное школьное событие (вечеринку, дискотеку, чаепитие и др.). Что предпримете? (Одиночный выбор)</t>
  </si>
  <si>
    <t>17. Кто в большей степени влияет на события в вашей повседневной жизни? (Одиночный выбор)</t>
  </si>
  <si>
    <t>18. Когда вам по какой-либо причине становится тревожно, что вы обычно делаете? (Одиночный выбор)</t>
  </si>
  <si>
    <t>19. Что вас меньше всего раздражает в людях? (Одиночный выбор)</t>
  </si>
  <si>
    <t>20. Как бы вам хотелось достигать успеха в жизни? (Одиночный выбор)</t>
  </si>
  <si>
    <t>21. Как, по вашему мнению, надо преодолевать трудности? (Одиночный выбор)</t>
  </si>
  <si>
    <t>22. В школе предложили обсудить и решить, какие кружки и секции открыть в новом учебном году. Какая позиция вам ближе всего? (Одиночный выбор)</t>
  </si>
  <si>
    <t>23. Что для вас самое важное в учебе? (Одиночный выбор)</t>
  </si>
  <si>
    <t>24. С одним из учеников почти никто в классе не разговаривает, у него нет друзей, его обижают. Как бы вы предпочли поступить? (Одиночный выбор)</t>
  </si>
  <si>
    <t>25. Чем обычно занимаетесь в выходные? (Одиночный выбор)</t>
  </si>
  <si>
    <t>26.  Что вы делаете в первую очередь, если нужно что-то исправить или улучшить в выполненной вами работе? (Одиночный выбор)</t>
  </si>
  <si>
    <t>27. С кем обычно советуетесь в трудной ситуации? (Одиночный выбор)</t>
  </si>
  <si>
    <t>1. Что в вашей школе поддерживается больше всего? (Одиночный выбор)</t>
  </si>
  <si>
    <t>2. Какое описание лучше всего подходит вашей школе? (Одиночный выбор)</t>
  </si>
  <si>
    <t>3. Продолжите высказывание: «Ссора в нашем классе...» (Одиночный выбор)</t>
  </si>
  <si>
    <t>4. Как в вашем классе рассаживают учеников? (Одиночный выбор)</t>
  </si>
  <si>
    <t>5. Как бы вы охарактеризовали типичный урок в вашей школе? (Одиночный выбор)</t>
  </si>
  <si>
    <t>6. Как действуют в вашей школе, когда между учениками возникают серьезные конфликты? (Одиночный выбор)</t>
  </si>
  <si>
    <t>7. Какие события в вашей школе самые популярные? (Одиночный выбор)</t>
  </si>
  <si>
    <t>8. В вашей школе есть ученики, которых ставят всем в пример. Как думаете, что у них общего? (Одиночный выбор)</t>
  </si>
  <si>
    <t>9. В вашем классе возник спор. Некоторые ученики не согласны с мнением большинства. Что чаще всего делают в таких случаях? (Одиночный выбор)</t>
  </si>
  <si>
    <t>10. Какая характеристика подходит вашей школе больше остальных? (Одиночный выбор)</t>
  </si>
  <si>
    <t>11. Что прежде всего считается успехом в вашей школе? (Одиночный выбор)</t>
  </si>
  <si>
    <t>12. Как в вашей школе относятся к травле (буллингу)? (Одиночный выбор)</t>
  </si>
  <si>
    <t>13.  Какие задания учителя дают вам чаще всего? (Одиночный выбор)</t>
  </si>
  <si>
    <t>14. В нашей школе в олимпиадах и конкурсах участвуют… (Одиночный выбор)</t>
  </si>
  <si>
    <t>15. Как в вашей школе устанавливаются правила? (Одиночный выбор)</t>
  </si>
  <si>
    <t>16. Как реагируют учителя вашей школы, если ученик неформально оделся, покрасил волосы в яркий цвет и т. п.? (Одиночный выбор)</t>
  </si>
  <si>
    <t>17. От кого/чего в большей степени зависит, насколько ваша школа успешна? (Одиночный выбор)</t>
  </si>
  <si>
    <t>18. Что в первую очередь делают учителя, если ученику стало тревожно в школе? (Одиночный выбор)</t>
  </si>
  <si>
    <t>19. Как вы думаете, каким людям комфортнее всего в вашей школе? (Одиночный выбор)</t>
  </si>
  <si>
    <t>20. Благодаря чему ваша школа достигает успехов / может достичь успехов? (Одиночный выбор)</t>
  </si>
  <si>
    <t>21. Как ученики вашей школы обычно преодолевают трудности во взаимоотношениях? (Одиночный выбор)</t>
  </si>
  <si>
    <t>22. Как в вашей школе решают, какие кружки и секции открыть в новом учебном году? (Одиночный выбор)</t>
  </si>
  <si>
    <t>23. Иногда ученики не выполняют домашние задания. Как учителя вашей школы обычно на это реагируют? (Одиночный выбор)</t>
  </si>
  <si>
    <t>24. Как в вашей школе действуют, когда с кем-либо из учеников перестали разговаривать, насмехаются над ним? (Одиночный выбор)</t>
  </si>
  <si>
    <t>25. Что чаще всего делают ученики в свободное время в школе (на переменах, в перерывах перед внеурочными занятиями и т. п.)? (Одиночный выбор)</t>
  </si>
  <si>
    <t>26. Что происходит, когда в школе необходимо что-то исправить или улучшить? (Одиночный выбор)</t>
  </si>
  <si>
    <t>27. Что в вашей школе принято делать в первую очередь, если возникла проблема? (Одиночный выбор)</t>
  </si>
  <si>
    <t>1. Ваш пол: (Одиночный выбор)</t>
  </si>
  <si>
    <t>2. В каком классе вы учитесь? (Одиночный выбор)</t>
  </si>
  <si>
    <t>3. С какого класса вы учитесь в этой школе? (Одиночный выбор)</t>
  </si>
  <si>
    <t>Именная ссылка</t>
  </si>
  <si>
    <t>Самовыражение, следование своим желаниям</t>
  </si>
  <si>
    <t>Конкуренция вредна, она разрушает сложившиеся отношения</t>
  </si>
  <si>
    <t>Бог дал родню, а чёрт вражду</t>
  </si>
  <si>
    <t>Пусть каждый садится, где хочет и с кем хочет</t>
  </si>
  <si>
    <t>Вести себя «как положено»</t>
  </si>
  <si>
    <t>Так же, как их обычно разрешали</t>
  </si>
  <si>
    <t>Опора на мудрость и опыт старших</t>
  </si>
  <si>
    <t>Признаю право принять решение большинством голосов</t>
  </si>
  <si>
    <t>Я люблю работать в коллективе</t>
  </si>
  <si>
    <t>От действий самого человека – кто стремится, тот достигает успеха</t>
  </si>
  <si>
    <t>Ничья. Так сложились обстоятельства</t>
  </si>
  <si>
    <t>Вопросы, которые учитель считает самыми важными по данной теме</t>
  </si>
  <si>
    <t>Если я достойно выступлю, мной будут гордиться дома</t>
  </si>
  <si>
    <t>Устанавливаться руководством школы</t>
  </si>
  <si>
    <t>Договорюсь с друзьями, чтобы быть в одном стиле</t>
  </si>
  <si>
    <t>Я сам (-а)</t>
  </si>
  <si>
    <t>Обращаюсь к человеку, который знает, как правильно поступить</t>
  </si>
  <si>
    <t>Преклонение перед руководителем, следование исключительно инструкциям от него</t>
  </si>
  <si>
    <t>Благодаря слаженной работе команды, сотрудничеству с другими людьми</t>
  </si>
  <si>
    <t>Лучше обратиться к тому, кто может за меня решить, как преодолеть трудности</t>
  </si>
  <si>
    <t>Быть не хуже других, не отставать</t>
  </si>
  <si>
    <t>Спокойно отнестись к этой ситуации, потому что в школе всегда были, есть и будут такие ученики</t>
  </si>
  <si>
    <t>Делаю то, что в первую очередь интересно для меня</t>
  </si>
  <si>
    <t>Размышляю сам (-а), так как никто не сделает это лучше меня</t>
  </si>
  <si>
    <t>С друзьями или одноклассниками (несколькими людьми)</t>
  </si>
  <si>
    <t>Традиции, сложившиеся в школе обычаи</t>
  </si>
  <si>
    <t>Многие проявляют творческие способности, участвуют в активностях, предлагают идеи, которые учитывают в школе</t>
  </si>
  <si>
    <t>Касается всех, ведь конфликты отражаются на каждом члене коллектива</t>
  </si>
  <si>
    <t>Так, как скажет учитель (классный руководитель)</t>
  </si>
  <si>
    <t>Обычно все выполняют одинаковые задания, отвечают у доски</t>
  </si>
  <si>
    <t>К разрешению конфликта привлекается учитель / классный руководитель / завуч / директор</t>
  </si>
  <si>
    <t>События, в которых можно участвовать всем вместе и проявлять способности как команда</t>
  </si>
  <si>
    <t>Образцовая самодисциплина и следование правилам</t>
  </si>
  <si>
    <t>Стараются убедить этих учеников, что важно согласиться с мнением более авторитетного человека</t>
  </si>
  <si>
    <t>В нашей школе прислушиваются к мнению каждого, стараются его учесть</t>
  </si>
  <si>
    <t>Индивидуальные победы учеников и учителей</t>
  </si>
  <si>
    <t>Как к общей проблеме всего коллектива</t>
  </si>
  <si>
    <t>Задания, которые нам интересны и учитывают наши способности</t>
  </si>
  <si>
    <t>Те, кто сам хочет</t>
  </si>
  <si>
    <t>Правила устанавливаются руководством школы, и все следуют им</t>
  </si>
  <si>
    <t>Обращают внимание ученика на недопустимость нарушения Устава (правил) школы</t>
  </si>
  <si>
    <t>От каждого, кто в нее приходит</t>
  </si>
  <si>
    <t>Стараются убедить его, что на самом деле всё не так плохо</t>
  </si>
  <si>
    <t>Тем, кто с удовольствием работает в команде</t>
  </si>
  <si>
    <t>В школе много талантливых людей, которые проявляют и развивают свои способности</t>
  </si>
  <si>
    <t>Самостоятельно, ни с кем не советуясь</t>
  </si>
  <si>
    <t>Опрашивают максимальное количество учеников и/или родителей. Открывают кружки и секции, актуальные для большинства</t>
  </si>
  <si>
    <t>Используют наказания, принятые в нашей школе</t>
  </si>
  <si>
    <t>Сообщают классному руководителю, чтобы он принял меры</t>
  </si>
  <si>
    <t>Общаются с одноклассниками/друзьями, что-то делают вместе</t>
  </si>
  <si>
    <t>Классный руководитель (или школьная администрация) решает, как это лучше сделать</t>
  </si>
  <si>
    <t>Сообщать классному руководителю (руководству школы)</t>
  </si>
  <si>
    <t>мужской</t>
  </si>
  <si>
    <t>В 9-м</t>
  </si>
  <si>
    <t>Конкуренция помогает человеку занять лучшее место в жизни, влиять на других людей</t>
  </si>
  <si>
    <t>Жираф большой – ему видней</t>
  </si>
  <si>
    <t>Учителю (классному руководителю) стоит обсудить этот вопрос с классом, вместе выработать и принять общее решение</t>
  </si>
  <si>
    <t>Направления, которые сейчас актуальны и поощряются в стране (например, волонтёрство, молодежные движения, патриотические акции, ЗОЖ и др.)</t>
  </si>
  <si>
    <t>Моя самостоятельность, активность и инициатива</t>
  </si>
  <si>
    <t>Я следую традициям, не люблю изменения</t>
  </si>
  <si>
    <t>Вопросы, которые интересны мне самому (-ой)</t>
  </si>
  <si>
    <t>Если только я буду готовиться и участвовать не один (не одна)</t>
  </si>
  <si>
    <t>Приниматься решением всего школьного коллектива</t>
  </si>
  <si>
    <t>Стараюсь справиться самостоятельно</t>
  </si>
  <si>
    <t>Самолюбование, отказ следовать установленным образцам и безразличное отношение к окружающим</t>
  </si>
  <si>
    <t>Благодаря удаче</t>
  </si>
  <si>
    <t>Трудности надо преодолевать самому, не полагаться на кого-то другого</t>
  </si>
  <si>
    <t>Открыть кружки и секции, которые интересны большинству</t>
  </si>
  <si>
    <t>Всегда по-разному, главное, чтобы в компании (друзей, близких, родных и т. д.)</t>
  </si>
  <si>
    <t>Ни с кем не советуюсь, обычно я сам (-а) решаю, как поступить</t>
  </si>
  <si>
    <t>Решения и распоряжения школьной администрации</t>
  </si>
  <si>
    <t>У нас любят вместе планировать дела и участвовать в общих активностях</t>
  </si>
  <si>
    <t>Касается только тех, кто в ней участвует</t>
  </si>
  <si>
    <t>Конфликт обсуждается в классе, одноклассники и друзья помогают рассудить стороны</t>
  </si>
  <si>
    <t>События, в которых призывают поучаствовать педагоги и руководство школы</t>
  </si>
  <si>
    <t>Инициативность, желание пробовать и экспериментировать</t>
  </si>
  <si>
    <t>В нашей школе всё стабильно, все стараются избегать любых изменений</t>
  </si>
  <si>
    <t>Качественное и точное выполнение распоряжений педагогов и администрации школы</t>
  </si>
  <si>
    <t>Как к неизбежной проблеме, которая может возникнуть в любом коллективе</t>
  </si>
  <si>
    <t>Типичные задания, к которым мы привыкли</t>
  </si>
  <si>
    <t>Правила уже существуют долгие годы и остаются неизменными</t>
  </si>
  <si>
    <t>Стараются объяснить, что не надо выделяться</t>
  </si>
  <si>
    <t>От того, какие сложились отношения в коллективе</t>
  </si>
  <si>
    <t>Тем, кто любит придумывать новое и выступать с инициативами</t>
  </si>
  <si>
    <t>У школы богатый опыт, она сохраняет свои лучшие традиции</t>
  </si>
  <si>
    <t>Терпеливо ждут, когда трудности разрешатся сами собой</t>
  </si>
  <si>
    <t>Одни и те же кружки и секции работают из года в год. Как правило, новые не открывают</t>
  </si>
  <si>
    <t>Не заостряют на этом внимания – такие ситуации случаются и потом сходят на нет</t>
  </si>
  <si>
    <t>Всё как обычно, отдыхают</t>
  </si>
  <si>
    <t>Постараться решить проблему самостоятельно</t>
  </si>
  <si>
    <t>женский</t>
  </si>
  <si>
    <t>С 1-го класса</t>
  </si>
  <si>
    <t>Соблюдение традиций (сложившихся обычаев, проверенных временем образцов)</t>
  </si>
  <si>
    <t>Конкуренция помогает человеку проявить свои способности, выделиться на фоне других</t>
  </si>
  <si>
    <t>Получить свою «минуту славы»</t>
  </si>
  <si>
    <t>Давать возможность каждому отстаивать свою точку зрения</t>
  </si>
  <si>
    <t>Увлечения родных и близких, поддержка семейных хобби (сбор грибов, рыбалка, настольные игры и т. п.)</t>
  </si>
  <si>
    <t>Остаюсь на своей позиции, не меняю мнение, если только меня не убедят</t>
  </si>
  <si>
    <t>Всего коллектива, в котором есть случаи травли</t>
  </si>
  <si>
    <t>Типичные вопросы, которые задают практически на всех уроках</t>
  </si>
  <si>
    <t>Надену то, что хочу</t>
  </si>
  <si>
    <t>Избегание любых изменений, боязнь нового</t>
  </si>
  <si>
    <t>За счет собственных усилий</t>
  </si>
  <si>
    <t>Спрашиваю у учителя или родителей, как это лучше сделать</t>
  </si>
  <si>
    <t>Со старшими, которые хорошо меня знают и понимают, что можно предпринять</t>
  </si>
  <si>
    <t>Чаще всего учитель (классный руководитель) обсуждает этот вопрос с классом</t>
  </si>
  <si>
    <t>Каждый участник конфликта отстаивает свою точку зрения</t>
  </si>
  <si>
    <t>Традиционные события нашей школы</t>
  </si>
  <si>
    <t>Общительность, готовность сотрудничать с другими людьми и работать в команде</t>
  </si>
  <si>
    <t>В нашей школе все работают сообща, делятся друг с другом успехами и неудачами</t>
  </si>
  <si>
    <t>Как к проблеме только тех, кто в этом участвует</t>
  </si>
  <si>
    <t>Те, кого отправил учитель (или школьная администрация)</t>
  </si>
  <si>
    <t>От контроля со стороны учителей и администрации</t>
  </si>
  <si>
    <t>Обращаются к взрослому и авторитетному человеку</t>
  </si>
  <si>
    <t>Призывают не отставать от одноклассников</t>
  </si>
  <si>
    <t>Каждый занимается своими делами</t>
  </si>
  <si>
    <t>Всем вместе решать проблему</t>
  </si>
  <si>
    <t>Так, как решил учитель (классный руководитель), который хорошо знает учеников</t>
  </si>
  <si>
    <t>Делать что-либо вместе с одноклассниками</t>
  </si>
  <si>
    <t>Яркое впечатление или событие, которое привлекло моё внимание и побудило меня к действию</t>
  </si>
  <si>
    <t>Работа в группе, команде</t>
  </si>
  <si>
    <t>Сохраняю своё личное мнение втайне, чтобы не нарушить сложившийся порядок</t>
  </si>
  <si>
    <t>Я следую своим убеждениям и отстаиваю своё мнение</t>
  </si>
  <si>
    <t>Если это что-то значит лично для меня</t>
  </si>
  <si>
    <t>С трудностями нужно справляться сообща</t>
  </si>
  <si>
    <t>Ученики сами решают, за какой партой и с кем сидеть</t>
  </si>
  <si>
    <t>Выслушивают разные мнения и находят в каждом то, что может быть полезным</t>
  </si>
  <si>
    <t>Правила принимаются в коллективном обсуждении, когда все согласны с его результатами</t>
  </si>
  <si>
    <t>Ставят двойку и сообщают родителям</t>
  </si>
  <si>
    <t>Любой ученик, родитель или учитель может предложить решение</t>
  </si>
  <si>
    <t>Действовать так, как у нас принято, главное – не выносить сор из избы</t>
  </si>
  <si>
    <t>Конкуренция хороша до тех пор, пока полезна для всего коллектива</t>
  </si>
  <si>
    <t>Выполнять требования учителя</t>
  </si>
  <si>
    <t>Привлекать к их разрешению педагогов и руководство школы, которые отвечают за дисциплину</t>
  </si>
  <si>
    <t>Я исполнительный (-ая), следую правилам</t>
  </si>
  <si>
    <t>Узнавать то, что интересно самому</t>
  </si>
  <si>
    <t>Поговорить с этим учеником и поддержать его, не испугавшись насмешек одноклассников</t>
  </si>
  <si>
    <t>Достижения школьных команд и коллективов</t>
  </si>
  <si>
    <t>Разговаривают с учеником индивидуально и стараются разобраться в причинах тревоги</t>
  </si>
  <si>
    <t>Обсуждают трудности в классе и находят общее решение</t>
  </si>
  <si>
    <t>65IXGPT7W6X1W8OH</t>
  </si>
  <si>
    <t>Следование правилам и требованиям</t>
  </si>
  <si>
    <t>На весь мир не будешь мил</t>
  </si>
  <si>
    <t>Обсуждать конфликт среди одноклассников и стараться найти решение, с которым большинство согласится</t>
  </si>
  <si>
    <t>Авторитетные и значимые люди – родители, учителя/руководители</t>
  </si>
  <si>
    <t>Сообщить учителю (классному руководителю) о том, что этот ученик нуждается в помощи и поддержке</t>
  </si>
  <si>
    <t>События, в которых можно участвовать индивидуально и проявлять свои способности</t>
  </si>
  <si>
    <t>Которые учителя считают самыми важными по данной теме</t>
  </si>
  <si>
    <t>Классы (коллективы) обсуждают, предлагают общее решение</t>
  </si>
  <si>
    <t>Разрабатываться с учетом пожеланий каждого</t>
  </si>
  <si>
    <t>У нас реализуют задумки и инициативы классного руководителя и школьной администрации, ответственно относятся к поручениям</t>
  </si>
  <si>
    <t>В нашей школе строгая дисциплина, каждый должен соблюдать установленные правила</t>
  </si>
  <si>
    <t>Участие в традиционных конкурсах и олимпиадах</t>
  </si>
  <si>
    <t>Тем, кто сохраняет и поддерживает сложившиеся традиции</t>
  </si>
  <si>
    <t>Если учитель сказал, то надо обязательно участвовать</t>
  </si>
  <si>
    <t>Подстраивание под мнение большинства, отсутствие своей позиции и своего мнения</t>
  </si>
  <si>
    <t>В результате четкого выполнения поставленной задачи</t>
  </si>
  <si>
    <t>Максимально учесть интересы каждого</t>
  </si>
  <si>
    <t>Коллективные обсуждения, договоренности и решения</t>
  </si>
  <si>
    <t>Каждый старается проявить себя, высказать свое мнение</t>
  </si>
  <si>
    <t>Поддерживают этого ученика индивидуально</t>
  </si>
  <si>
    <t>Принятие решения совместно с другими людьми</t>
  </si>
  <si>
    <t>С учителем/руководителем/тренером и др., который точно знает, как правильно поступить</t>
  </si>
  <si>
    <t>Руководство школы самостоятельно решает, какие кружки и секции открыть</t>
  </si>
  <si>
    <t>Обсуждают ситуацию в коллективе</t>
  </si>
  <si>
    <t>Все работают в группах, вместе выполняют задания и показывают совместный результат</t>
  </si>
  <si>
    <t>Это обычное дело, одноклассники сами помирятся</t>
  </si>
  <si>
    <t>От влиятельных людей, которые помогают продвигаться к успеху</t>
  </si>
  <si>
    <t>Так, как принято (по росту, мальчик – девочка и т. п.)</t>
  </si>
  <si>
    <t>Руководства школы и учителей, которые допускают травлю</t>
  </si>
  <si>
    <t>Собраться всем классом и обсудить проблему</t>
  </si>
  <si>
    <t>Один в поле не воин</t>
  </si>
  <si>
    <t>Тем, кто чётко выполняет распоряжения педагогов и школьного руководства</t>
  </si>
  <si>
    <t>Следование установленным требованиям и правилам</t>
  </si>
  <si>
    <t>Иду в компанию к друзьям или знакомым, чтобы обсудить то, что тревожит</t>
  </si>
  <si>
    <t>Обсуждаю с другими (в компании друзей, одноклассников и т. п.)</t>
  </si>
  <si>
    <t>В 8-м</t>
  </si>
  <si>
    <t>Все стараются в первую очередь соблюдать дисциплину, слушать учителя</t>
  </si>
  <si>
    <t>Для таких ситуаций у нас есть проверенные временем решения</t>
  </si>
  <si>
    <t>Те, кого выдвинул коллектив</t>
  </si>
  <si>
    <t>Чтобы преодолеть трудности, нужно дождаться благоприятной для этого ситуации</t>
  </si>
  <si>
    <t>Как к проблеме, которая должна решаться руководством</t>
  </si>
  <si>
    <t>В школе все стараются понять друг друга и договориться</t>
  </si>
  <si>
    <t>В 7-м</t>
  </si>
  <si>
    <t>В 10-м</t>
  </si>
  <si>
    <t>Перешёл (перешла) в эту школу в этом учебном году</t>
  </si>
  <si>
    <t>Отказываюсь от своего мнения в пользу мнения более авторитетного человека</t>
  </si>
  <si>
    <t>Те, у кого есть опыт в этом</t>
  </si>
  <si>
    <t>XDTFNAMZO8OJ1CW6</t>
  </si>
  <si>
    <t>2023.05.10 09:57</t>
  </si>
  <si>
    <t>00:31:34</t>
  </si>
  <si>
    <t>QSMESGX40WYXGT5I</t>
  </si>
  <si>
    <t>G8Z4LNM6SLYEBYBF</t>
  </si>
  <si>
    <t>МОУ Зеленорощинская средняя школа (п. Зелёная Роща, Ульяновская область)</t>
  </si>
  <si>
    <t>мне понравилось проходить тест</t>
  </si>
  <si>
    <t>00:31:25</t>
  </si>
  <si>
    <t>VDVOKC3LZDYR34RT</t>
  </si>
  <si>
    <t>U8PC6H0FCUMPITVD</t>
  </si>
  <si>
    <t>2023.05.10 09:56</t>
  </si>
  <si>
    <t>00:30:31</t>
  </si>
  <si>
    <t>TXNMEV3M1AEPQLNB</t>
  </si>
  <si>
    <t>2023.05.10 09:55</t>
  </si>
  <si>
    <t>00:28:07</t>
  </si>
  <si>
    <t>OL764CP599WDARNM</t>
  </si>
  <si>
    <t>всë было ясно и понятно</t>
  </si>
  <si>
    <t>2023.05.10 09:52</t>
  </si>
  <si>
    <t>00:19:49</t>
  </si>
  <si>
    <t>MGUKKTQBFBRFFEFE</t>
  </si>
  <si>
    <t>BOASCMFJKV9AGI18</t>
  </si>
  <si>
    <t>00:26:40</t>
  </si>
  <si>
    <t>S9B34DHHAIY0ARID</t>
  </si>
  <si>
    <t>JX0VATRHZFUR9M2H</t>
  </si>
  <si>
    <t>2023.05.10 09:48</t>
  </si>
  <si>
    <t>00:14:38</t>
  </si>
  <si>
    <t>P8Q2RRNFDJGW6IH0</t>
  </si>
  <si>
    <t>3G7E6WVNCUCSBXV6</t>
  </si>
  <si>
    <t>00:20:57</t>
  </si>
  <si>
    <t>WOVOLYAJAYEOOS9D</t>
  </si>
  <si>
    <t>2023.05.10 09:47</t>
  </si>
  <si>
    <t>00:20:25</t>
  </si>
  <si>
    <t>TBHKQRVS5PNQN6DF</t>
  </si>
  <si>
    <t>6DAISHFOWPOMFE9U</t>
  </si>
  <si>
    <t>CQ0BCTHBIECT02BF</t>
  </si>
  <si>
    <t>00:20:03</t>
  </si>
  <si>
    <t>00:17:40</t>
  </si>
  <si>
    <t>00:11:22</t>
  </si>
  <si>
    <t>00:12:44</t>
  </si>
  <si>
    <t>00:11:00</t>
  </si>
  <si>
    <t>LEEGTSSDAISC312T</t>
  </si>
  <si>
    <t>OUENVTO5JY357EYS</t>
  </si>
  <si>
    <t>00:16:07</t>
  </si>
  <si>
    <t>00:15:32</t>
  </si>
  <si>
    <t>2023.04.24 07:58</t>
  </si>
  <si>
    <t>00:19:58</t>
  </si>
  <si>
    <t>OHGH1DXXFYAQO27V</t>
  </si>
  <si>
    <t>769ARU1JSCSDV1LB</t>
  </si>
  <si>
    <t>2023.04.24 07:57</t>
  </si>
  <si>
    <t>UKXZ2WSX4VDB3QHY</t>
  </si>
  <si>
    <t>скучно</t>
  </si>
  <si>
    <t>2023.04.24 07:54</t>
  </si>
  <si>
    <t>RJLWMRQX3X4EDCJF</t>
  </si>
  <si>
    <t>я устала</t>
  </si>
  <si>
    <t>2023.04.24 07:49</t>
  </si>
  <si>
    <t>SQ48SDAWZKVFGE3G</t>
  </si>
  <si>
    <t>DG6XGLKP9IX26JKC</t>
  </si>
  <si>
    <t>2023.04.24 07:48</t>
  </si>
  <si>
    <t>IXQY8IQ7BV5PBHI4</t>
  </si>
  <si>
    <t>2023.04.24 07:47</t>
  </si>
  <si>
    <t>P4VWXWXADKJGGWUM</t>
  </si>
  <si>
    <t>IUYQXLFXDQVWUFYZ</t>
  </si>
  <si>
    <t>2023.04.17 08:02</t>
  </si>
  <si>
    <t>NHN3YFCPKD0DCQUT</t>
  </si>
  <si>
    <t>Столбец1</t>
  </si>
  <si>
    <t>Столбец2</t>
  </si>
  <si>
    <t>Столбец3</t>
  </si>
  <si>
    <t>Столбец4</t>
  </si>
  <si>
    <t>Столбец5</t>
  </si>
  <si>
    <t>Столбец7</t>
  </si>
  <si>
    <t>Столбец8</t>
  </si>
  <si>
    <t>Столбец9</t>
  </si>
  <si>
    <t>Предлагаем вам поделиться впечатлениями от анкеты: что было ясным, а что вызвало вопросы, что хотели бы скорректировать, а что отметить как значимое (по желанию). Мы тестируем, насколько анкета понятна и удобна для заполнения, и нам будет ценно ваше мнени</t>
  </si>
  <si>
    <t>Ключ 1-1</t>
  </si>
  <si>
    <t>Ключ 1-2</t>
  </si>
  <si>
    <t>Ключ 1-3</t>
  </si>
  <si>
    <t>Ключ 1-4</t>
  </si>
  <si>
    <t>Ключ 1-5</t>
  </si>
  <si>
    <t>Ключ 1-6</t>
  </si>
  <si>
    <t>Ключ 1-7</t>
  </si>
  <si>
    <t>Ключ 1-8</t>
  </si>
  <si>
    <t>Ключ 1-9</t>
  </si>
  <si>
    <t>Ключ 1-10</t>
  </si>
  <si>
    <t>Ключ 1-11</t>
  </si>
  <si>
    <t>Ключ 1-12</t>
  </si>
  <si>
    <t>Ключ 1-13</t>
  </si>
  <si>
    <t>Ключ 1-14</t>
  </si>
  <si>
    <t>Ключ 1-15</t>
  </si>
  <si>
    <t>Ключ 1-16</t>
  </si>
  <si>
    <t>Ключ 1-17</t>
  </si>
  <si>
    <t>Ключ 1-18</t>
  </si>
  <si>
    <t>Ключ 1-19</t>
  </si>
  <si>
    <t>Ключ 1-20</t>
  </si>
  <si>
    <t>Ключ 1-21</t>
  </si>
  <si>
    <t>Ключ 1-22</t>
  </si>
  <si>
    <t>Ключ 1-23</t>
  </si>
  <si>
    <t>Ключ 1-24</t>
  </si>
  <si>
    <t>Ключ 1-25</t>
  </si>
  <si>
    <t>Ключ 1-26</t>
  </si>
  <si>
    <t>Ключ 1-27</t>
  </si>
  <si>
    <t>Административный тип – 1</t>
  </si>
  <si>
    <t>Традиционалистский тип – 1</t>
  </si>
  <si>
    <t>Коллективистский тип – 1</t>
  </si>
  <si>
    <t>Индивидуалистический тип – 1</t>
  </si>
  <si>
    <t>Административный тип – 2</t>
  </si>
  <si>
    <t>Традиционалистский тип – 2</t>
  </si>
  <si>
    <t>Коллективистский тип – 2</t>
  </si>
  <si>
    <t>Индивидуалистический тип – 2</t>
  </si>
  <si>
    <t>Ключ 2-1</t>
  </si>
  <si>
    <t>Ключ 2-2</t>
  </si>
  <si>
    <t>Ключ 2-3</t>
  </si>
  <si>
    <t>Ключ 2-4</t>
  </si>
  <si>
    <t>Ключ 2-5</t>
  </si>
  <si>
    <t>Ключ 2-6</t>
  </si>
  <si>
    <t>Ключ 2-7</t>
  </si>
  <si>
    <t>Ключ 2-8</t>
  </si>
  <si>
    <t>Ключ 2-9</t>
  </si>
  <si>
    <t>Ключ 2-10</t>
  </si>
  <si>
    <t>Ключ 2-11</t>
  </si>
  <si>
    <t>Ключ 2-12</t>
  </si>
  <si>
    <t>Ключ 2-13</t>
  </si>
  <si>
    <t>Ключ 2-14</t>
  </si>
  <si>
    <t>Ключ 2-15</t>
  </si>
  <si>
    <t>Ключ 2-16</t>
  </si>
  <si>
    <t>Ключ 2-17</t>
  </si>
  <si>
    <t>Ключ 2-18</t>
  </si>
  <si>
    <t>Ключ 2-19</t>
  </si>
  <si>
    <t>Ключ 2-20</t>
  </si>
  <si>
    <t>Ключ 2-21</t>
  </si>
  <si>
    <t>Ключ 2-22</t>
  </si>
  <si>
    <t>Ключ 2-23</t>
  </si>
  <si>
    <t>Ключ 2-24</t>
  </si>
  <si>
    <t>Ключ 2-25</t>
  </si>
  <si>
    <t>Ключ 2-26</t>
  </si>
  <si>
    <t>Ключ 2-27</t>
  </si>
  <si>
    <t xml:space="preserve">Административный тип </t>
  </si>
  <si>
    <t xml:space="preserve">Традиционалистский тип </t>
  </si>
  <si>
    <t xml:space="preserve">Коллективистский тип </t>
  </si>
  <si>
    <t xml:space="preserve">Индивидуалистический тип </t>
  </si>
  <si>
    <t>С переменами не спешат: прежде всё хорошенько обдумывают</t>
  </si>
  <si>
    <t>Выбор: Административный тип – 1</t>
  </si>
  <si>
    <t>Выбор: Традиционалистский тип – 1</t>
  </si>
  <si>
    <t>Выбор: Коллективистский тип – 1</t>
  </si>
  <si>
    <t>Выбор: Индивидуалистический тип – 1</t>
  </si>
  <si>
    <t>Достижение: Административный тип – 1</t>
  </si>
  <si>
    <t>Достижение: Традиционалистский тип – 1</t>
  </si>
  <si>
    <t>Достижение: Коллективистский тип – 1</t>
  </si>
  <si>
    <t>Достижение: Индивидуалистический тип – 1</t>
  </si>
  <si>
    <t>Жизнестойкость: Административный тип – 1</t>
  </si>
  <si>
    <t>Жизнестойкость: Традиционалистский тип – 1</t>
  </si>
  <si>
    <t>Жизнестойкость: Коллективистский тип – 1</t>
  </si>
  <si>
    <t>Жизнестойкость: Индивидуалистический тип – 1</t>
  </si>
  <si>
    <t>Выбор: Административный тип – 2</t>
  </si>
  <si>
    <t>Выбор: Традиционалистский тип – 2</t>
  </si>
  <si>
    <t>Выбор: Коллективистский тип – 2</t>
  </si>
  <si>
    <t>Выбор: Индивидуалистический тип – 2</t>
  </si>
  <si>
    <t>Достижение: Административный тип – 2</t>
  </si>
  <si>
    <t>Достижение: Традиционалистский тип – 2</t>
  </si>
  <si>
    <t>Достижение: Коллективистский тип – 2</t>
  </si>
  <si>
    <t>Достижение: Индивидуалистический тип – 2</t>
  </si>
  <si>
    <t>Жизнестойкость: Административный тип – 2</t>
  </si>
  <si>
    <t>Жизнестойкость: Традиционалистский тип – 2</t>
  </si>
  <si>
    <t>Жизнестойкость: Коллективистский тип – 2</t>
  </si>
  <si>
    <t>Жизнестойкость: Индивидуалистический тип – 2</t>
  </si>
  <si>
    <r>
      <rPr>
        <b/>
        <sz val="18"/>
        <color rgb="FF000000"/>
        <rFont val="Calibri"/>
        <family val="2"/>
        <charset val="204"/>
      </rPr>
      <t>Фильтры</t>
    </r>
    <r>
      <rPr>
        <sz val="12"/>
        <color rgb="FF000000"/>
        <rFont val="Calibri"/>
        <family val="2"/>
        <charset val="204"/>
      </rPr>
      <t xml:space="preserve">
Выберите один параметр или несколько разных. Изменения отобразятся на всех диаграммах и всех листах.</t>
    </r>
  </si>
  <si>
    <t>Административный тип</t>
  </si>
  <si>
    <t>Традиционалистский тип</t>
  </si>
  <si>
    <t>Коллективистский тип</t>
  </si>
  <si>
    <t>Индивидуалистический тип</t>
  </si>
  <si>
    <t>Ученики: «Я сам» — жизнестойкость</t>
  </si>
  <si>
    <t>Ученики: «Моя школа» — жизнестойкость</t>
  </si>
  <si>
    <t>Общий итог</t>
  </si>
  <si>
    <t>Кол-во чел.</t>
  </si>
  <si>
    <t>Название школы</t>
  </si>
  <si>
    <t>Ученики: «Я сам» (сумма ответов)</t>
  </si>
  <si>
    <t>Ученики: «Моя школа» (сумма ответов)</t>
  </si>
  <si>
    <t>Ученики: «Я сам» — выбор (сумма ответов)</t>
  </si>
  <si>
    <t>Ученики: «Моя школа» — выбор (сумма ответов)</t>
  </si>
  <si>
    <t>Ученики: «Моя школа» — достижение (сумма ответов)</t>
  </si>
  <si>
    <t>Ученики: «Я сам» — достижение (сумма ответов)</t>
  </si>
  <si>
    <r>
      <rPr>
        <b/>
        <sz val="18"/>
        <color rgb="FF000000"/>
        <rFont val="Calibri"/>
        <family val="2"/>
        <charset val="204"/>
      </rPr>
      <t>Фильтры</t>
    </r>
    <r>
      <rPr>
        <sz val="14"/>
        <color rgb="FF000000"/>
        <rFont val="Calibri"/>
        <family val="2"/>
        <charset val="204"/>
      </rPr>
      <t xml:space="preserve">
Выберите один параметр или несколько разных. Изменения отобразятся на всех диаграммах и всех листах.</t>
    </r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</si>
  <si>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отношений.* Результаты по ученикам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В таблице и на диаграмме «Ученики: „Я сам“» показаны результаты по ч. 1 анкеты (как респонденты сами мыслят и действуют в различных ситуациях), «Ученики: „Моя школа“» — ч. 2 анкеты (какой они видят школу, в которой учатся). 
</t>
    </r>
    <r>
      <rPr>
        <i/>
        <sz val="12"/>
        <color rgb="FF000000"/>
        <rFont val="Calibri"/>
        <family val="2"/>
        <charset val="204"/>
      </rPr>
      <t>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 Бычкова, В.К. 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</si>
  <si>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 (в ситуациях выбора, достижения и жизнестойкости).* Результаты по ученикам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В таблицах и на диаграммах «Ученики: „Я сам“» показаны результаты по ч. 1 анкеты (как респондент сам мыслит и действует в ситуациях выбора, достижения и жизнестойкости), «Ученики: „Моя школа“» — ч. 2 анкеты (как, по мнению респондента, действуют в ситуациях выбора, достижения и жизнестойкости в его школе).
</t>
    </r>
    <r>
      <rPr>
        <i/>
        <sz val="12"/>
        <color rgb="FF000000"/>
        <rFont val="Calibri"/>
        <family val="2"/>
        <charset val="204"/>
      </rPr>
      <t>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 Бычкова, В.К. 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</si>
  <si>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t>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</si>
</sst>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rgb="FF000000"/>
      <name val="Calibri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i/>
      <sz val="12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/>
    <xf numFmtId="0" fontId="1" fillId="0" borderId="0" xfId="0" applyFont="1"/>
    <xf numFmtId="0" fontId="0" fillId="0" borderId="0" xfId="0" pivotButton="1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0" fontId="1" fillId="2" borderId="0" xfId="0" applyFont="1" applyFill="1"/>
    <xf numFmtId="0" fontId="0" fillId="2" borderId="0" xfId="0" applyFont="1" applyFill="1"/>
    <xf numFmtId="0" fontId="1" fillId="3" borderId="0" xfId="0" applyFont="1" applyFill="1"/>
    <xf numFmtId="0" fontId="0" fillId="3" borderId="0" xfId="0" applyFont="1" applyFill="1"/>
    <xf numFmtId="0" fontId="1" fillId="4" borderId="0" xfId="0" applyFont="1" applyFill="1"/>
    <xf numFmtId="0" fontId="0" fillId="4" borderId="0" xfId="0" applyFont="1" applyFill="1"/>
    <xf numFmtId="0" fontId="2" fillId="2" borderId="0" xfId="0" applyFont="1" applyFill="1"/>
    <xf numFmtId="0" fontId="1" fillId="5" borderId="0" xfId="0" applyFont="1" applyFill="1"/>
    <xf numFmtId="0" fontId="0" fillId="5" borderId="0" xfId="0" applyFont="1" applyFill="1"/>
    <xf numFmtId="0" fontId="3" fillId="0" borderId="0" xfId="0" applyFont="1" applyAlignment="1">
      <alignment horizontal="left" vertical="center"/>
    </xf>
    <xf numFmtId="0" fontId="1" fillId="6" borderId="0" xfId="0" applyFont="1" applyFill="1"/>
    <xf numFmtId="0" fontId="1" fillId="7" borderId="0" xfId="0" applyFont="1" applyFill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6" borderId="0" xfId="0" applyFont="1" applyFill="1"/>
    <xf numFmtId="0" fontId="0" fillId="7" borderId="0" xfId="0" applyFont="1" applyFill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8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ill>
        <patternFill patternType="solid">
          <fgColor indexed="64"/>
          <bgColor theme="8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color theme="1"/>
      </font>
      <border>
        <bottom style="thin">
          <color theme="0" tint="-0.34998626667073579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Серый срез без границ" pivot="0" table="0" count="10">
      <tableStyleElement type="wholeTable" dxfId="156"/>
      <tableStyleElement type="headerRow" dxfId="155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theme="0" tint="-0.14999847407452621"/>
              <bgColor theme="0" tint="-0.14999847407452621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 tint="-0.249977111117893"/>
              <bgColor theme="0" tint="-0.249977111117893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theme="0"/>
              <bgColor theme="0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/>
              <bgColor theme="0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Серый срез без границ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haredStrings" Target="sharedStrings.xml"/><Relationship Id="rId5" Type="http://schemas.microsoft.com/office/2007/relationships/slicerCache" Target="slicerCaches/slicerCache1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1. Я сам + Моя школа!Сводная таблица3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школа'!$B$6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DD-4931-BC9E-FA4DB76F13E8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DD-4931-BC9E-FA4DB76F13E8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DD-4931-BC9E-FA4DB76F13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7DD-4931-BC9E-FA4DB76F13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школа'!$A$7:$A$10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школа'!$B$7:$B$10</c:f>
              <c:numCache>
                <c:formatCode>General</c:formatCode>
                <c:ptCount val="4"/>
                <c:pt idx="0">
                  <c:v>72</c:v>
                </c:pt>
                <c:pt idx="1">
                  <c:v>54</c:v>
                </c:pt>
                <c:pt idx="2">
                  <c:v>139</c:v>
                </c:pt>
                <c:pt idx="3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89-425B-A15A-2B4F2C0F7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1. Я сам + Моя школа!Сводная таблица4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школа'!$E$6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2AB-4E3B-BC02-CBA0575E3625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2AB-4E3B-BC02-CBA0575E3625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2AB-4E3B-BC02-CBA0575E36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2AB-4E3B-BC02-CBA0575E36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школа'!$D$7:$D$10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школа'!$E$7:$E$10</c:f>
              <c:numCache>
                <c:formatCode>General</c:formatCode>
                <c:ptCount val="4"/>
                <c:pt idx="0">
                  <c:v>130</c:v>
                </c:pt>
                <c:pt idx="1">
                  <c:v>74</c:v>
                </c:pt>
                <c:pt idx="2">
                  <c:v>125</c:v>
                </c:pt>
                <c:pt idx="3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94-4DB1-B55D-70AC6B595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2. Выб., дост., жизн.!Сводная таблица1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E1-41CD-B5FB-0914EE24F1F5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664-45FB-BDF5-2C3670B076D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664-45FB-BDF5-2C3670B076D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E1-41CD-B5FB-0914EE24F1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жизн.'!$A$8:$A$11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жизн.'!$B$8:$B$11</c:f>
              <c:numCache>
                <c:formatCode>General</c:formatCode>
                <c:ptCount val="4"/>
                <c:pt idx="0">
                  <c:v>16</c:v>
                </c:pt>
                <c:pt idx="1">
                  <c:v>14</c:v>
                </c:pt>
                <c:pt idx="2">
                  <c:v>54</c:v>
                </c:pt>
                <c:pt idx="3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4-45FB-BDF5-2C3670B07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2. Выб., дост., жизн.!Сводная таблица2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39-47F6-9428-658240B243A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B1B-4094-A61B-1194EDFA95DC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B1B-4094-A61B-1194EDFA95D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F39-47F6-9428-658240B243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жизн.'!$D$8:$D$11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жизн.'!$E$8:$E$11</c:f>
              <c:numCache>
                <c:formatCode>General</c:formatCode>
                <c:ptCount val="4"/>
                <c:pt idx="0">
                  <c:v>48</c:v>
                </c:pt>
                <c:pt idx="1">
                  <c:v>23</c:v>
                </c:pt>
                <c:pt idx="2">
                  <c:v>55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1B-4094-A61B-1194EDFA9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2. Выб., дост., жизн.!Сводная таблица3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жизн.'!$B$30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0FC-4297-86F8-6EFB4550637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06E-49FF-B3F4-4C9F4092FA8B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6E-49FF-B3F4-4C9F4092FA8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0FC-4297-86F8-6EFB4550637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жизн.'!$A$31:$A$34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жизн.'!$B$31:$B$34</c:f>
              <c:numCache>
                <c:formatCode>General</c:formatCode>
                <c:ptCount val="4"/>
                <c:pt idx="0">
                  <c:v>28</c:v>
                </c:pt>
                <c:pt idx="1">
                  <c:v>18</c:v>
                </c:pt>
                <c:pt idx="2">
                  <c:v>27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6E-49FF-B3F4-4C9F4092F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2. Выб., дост., жизн.!Сводная таблица4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жизн.'!$E$30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38-4C69-AF60-DAECBCDF21F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3C-4D63-B7EC-60384F8B3400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73C-4D63-B7EC-60384F8B34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38-4C69-AF60-DAECBCDF21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жизн.'!$D$31:$D$34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жизн.'!$E$31:$E$34</c:f>
              <c:numCache>
                <c:formatCode>General</c:formatCode>
                <c:ptCount val="4"/>
                <c:pt idx="0">
                  <c:v>44</c:v>
                </c:pt>
                <c:pt idx="1">
                  <c:v>23</c:v>
                </c:pt>
                <c:pt idx="2">
                  <c:v>32</c:v>
                </c:pt>
                <c:pt idx="3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C-4D63-B7EC-60384F8B3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2. Выб., дост., жизн.!Сводная таблица5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жизн.'!$B$53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7A-4AE3-A825-AB4BB4DCDF1F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5D2-4A3D-A1F6-C9DCE8521560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2-4A3D-A1F6-C9DCE85215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7A-4AE3-A825-AB4BB4DCDF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жизн.'!$A$54:$A$57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жизн.'!$B$54:$B$57</c:f>
              <c:numCache>
                <c:formatCode>General</c:formatCode>
                <c:ptCount val="4"/>
                <c:pt idx="0">
                  <c:v>28</c:v>
                </c:pt>
                <c:pt idx="1">
                  <c:v>22</c:v>
                </c:pt>
                <c:pt idx="2">
                  <c:v>58</c:v>
                </c:pt>
                <c:pt idx="3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D2-4A3D-A1F6-C9DCE8521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[Результаты_ученики_МОУ Зеленорощинская средняя школа.xlsx]Вкладка 2. Выб., дост., жизн.!Сводная таблица6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жизн.'!$E$53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8D2-4B8A-A598-194FFA639E1B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72-4FF3-9EDD-FC86523B478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C72-4FF3-9EDD-FC86523B47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8D2-4B8A-A598-194FFA639E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жизн.'!$D$54:$D$57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жизн.'!$E$54:$E$57</c:f>
              <c:numCache>
                <c:formatCode>General</c:formatCode>
                <c:ptCount val="4"/>
                <c:pt idx="0">
                  <c:v>38</c:v>
                </c:pt>
                <c:pt idx="1">
                  <c:v>28</c:v>
                </c:pt>
                <c:pt idx="2">
                  <c:v>38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2-4FF3-9EDD-FC86523B4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200023</xdr:rowOff>
    </xdr:from>
    <xdr:to>
      <xdr:col>2</xdr:col>
      <xdr:colOff>108000</xdr:colOff>
      <xdr:row>27</xdr:row>
      <xdr:rowOff>39598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</xdr:colOff>
      <xdr:row>11</xdr:row>
      <xdr:rowOff>0</xdr:rowOff>
    </xdr:from>
    <xdr:to>
      <xdr:col>5</xdr:col>
      <xdr:colOff>112762</xdr:colOff>
      <xdr:row>27</xdr:row>
      <xdr:rowOff>39600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299358</xdr:colOff>
      <xdr:row>3</xdr:row>
      <xdr:rowOff>231322</xdr:rowOff>
    </xdr:from>
    <xdr:to>
      <xdr:col>8</xdr:col>
      <xdr:colOff>1064559</xdr:colOff>
      <xdr:row>22</xdr:row>
      <xdr:rowOff>95252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Школа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405383" y="945697"/>
              <a:ext cx="3422676" cy="48074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1199911</xdr:colOff>
      <xdr:row>3</xdr:row>
      <xdr:rowOff>231322</xdr:rowOff>
    </xdr:from>
    <xdr:to>
      <xdr:col>10</xdr:col>
      <xdr:colOff>455121</xdr:colOff>
      <xdr:row>3</xdr:row>
      <xdr:rowOff>1261383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Пол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963411" y="945697"/>
              <a:ext cx="2931860" cy="103006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1195829</xdr:colOff>
      <xdr:row>3</xdr:row>
      <xdr:rowOff>1270908</xdr:rowOff>
    </xdr:from>
    <xdr:to>
      <xdr:col>10</xdr:col>
      <xdr:colOff>463284</xdr:colOff>
      <xdr:row>12</xdr:row>
      <xdr:rowOff>185058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В каком классе учатся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каком классе учатся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959329" y="1985283"/>
              <a:ext cx="2944105" cy="1857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1195830</xdr:colOff>
      <xdr:row>12</xdr:row>
      <xdr:rowOff>175534</xdr:rowOff>
    </xdr:from>
    <xdr:to>
      <xdr:col>10</xdr:col>
      <xdr:colOff>463284</xdr:colOff>
      <xdr:row>21</xdr:row>
      <xdr:rowOff>9527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С какого класса в этой школ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 какого класса в этой школ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959330" y="3833134"/>
              <a:ext cx="2944104" cy="163421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4763</xdr:colOff>
      <xdr:row>10</xdr:row>
      <xdr:rowOff>201705</xdr:rowOff>
    </xdr:from>
    <xdr:to>
      <xdr:col>1</xdr:col>
      <xdr:colOff>348087</xdr:colOff>
      <xdr:row>27</xdr:row>
      <xdr:rowOff>12705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4761</xdr:colOff>
      <xdr:row>10</xdr:row>
      <xdr:rowOff>201705</xdr:rowOff>
    </xdr:from>
    <xdr:to>
      <xdr:col>4</xdr:col>
      <xdr:colOff>336879</xdr:colOff>
      <xdr:row>27</xdr:row>
      <xdr:rowOff>12705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</xdr:col>
      <xdr:colOff>343324</xdr:colOff>
      <xdr:row>50</xdr:row>
      <xdr:rowOff>8224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5602</xdr:colOff>
      <xdr:row>34</xdr:row>
      <xdr:rowOff>0</xdr:rowOff>
    </xdr:from>
    <xdr:to>
      <xdr:col>4</xdr:col>
      <xdr:colOff>337720</xdr:colOff>
      <xdr:row>50</xdr:row>
      <xdr:rowOff>8224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56</xdr:row>
      <xdr:rowOff>197225</xdr:rowOff>
    </xdr:from>
    <xdr:to>
      <xdr:col>1</xdr:col>
      <xdr:colOff>343324</xdr:colOff>
      <xdr:row>73</xdr:row>
      <xdr:rowOff>8225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5603</xdr:colOff>
      <xdr:row>56</xdr:row>
      <xdr:rowOff>197224</xdr:rowOff>
    </xdr:from>
    <xdr:to>
      <xdr:col>4</xdr:col>
      <xdr:colOff>337721</xdr:colOff>
      <xdr:row>73</xdr:row>
      <xdr:rowOff>8224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7</xdr:col>
      <xdr:colOff>13607</xdr:colOff>
      <xdr:row>4</xdr:row>
      <xdr:rowOff>122464</xdr:rowOff>
    </xdr:from>
    <xdr:to>
      <xdr:col>7</xdr:col>
      <xdr:colOff>2839811</xdr:colOff>
      <xdr:row>21</xdr:row>
      <xdr:rowOff>141515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Школа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786382" y="922564"/>
              <a:ext cx="2826204" cy="47910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2823482</xdr:colOff>
      <xdr:row>4</xdr:row>
      <xdr:rowOff>122464</xdr:rowOff>
    </xdr:from>
    <xdr:to>
      <xdr:col>8</xdr:col>
      <xdr:colOff>2340429</xdr:colOff>
      <xdr:row>4</xdr:row>
      <xdr:rowOff>1136197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Пол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596257" y="922564"/>
              <a:ext cx="2936422" cy="101373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2830286</xdr:colOff>
      <xdr:row>4</xdr:row>
      <xdr:rowOff>1117147</xdr:rowOff>
    </xdr:from>
    <xdr:to>
      <xdr:col>8</xdr:col>
      <xdr:colOff>2359478</xdr:colOff>
      <xdr:row>12</xdr:row>
      <xdr:rowOff>2722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В каком классе учатся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каком классе учатся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603061" y="1917247"/>
              <a:ext cx="2948667" cy="1857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2830287</xdr:colOff>
      <xdr:row>12</xdr:row>
      <xdr:rowOff>2723</xdr:rowOff>
    </xdr:from>
    <xdr:to>
      <xdr:col>8</xdr:col>
      <xdr:colOff>2359478</xdr:colOff>
      <xdr:row>20</xdr:row>
      <xdr:rowOff>40822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С какого класса в этой школ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 какого класса в этой школ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603062" y="3774623"/>
              <a:ext cx="2948666" cy="16382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жевская Елена Александровна" refreshedDate="45162.892893750002" createdVersion="6" refreshedVersion="6" minRefreshableVersion="3" recordCount="17">
  <cacheSource type="worksheet">
    <worksheetSource name="Таблица1"/>
  </cacheSource>
  <cacheFields count="154">
    <cacheField name="Столбец1" numFmtId="0">
      <sharedItems containsSemiMixedTypes="0" containsString="0" containsNumber="1" containsInteger="1" minValue="67828575" maxValue="68573939"/>
    </cacheField>
    <cacheField name="Столбец2" numFmtId="0">
      <sharedItems/>
    </cacheField>
    <cacheField name="Столбец3" numFmtId="0">
      <sharedItems/>
    </cacheField>
    <cacheField name="Столбец4" numFmtId="0">
      <sharedItems/>
    </cacheField>
    <cacheField name="Столбец5" numFmtId="0">
      <sharedItems/>
    </cacheField>
    <cacheField name="Роль" numFmtId="0">
      <sharedItems containsSemiMixedTypes="0" containsString="0" containsNumber="1" containsInteger="1" minValue="3" maxValue="3"/>
    </cacheField>
    <cacheField name="Столбец7" numFmtId="0">
      <sharedItems/>
    </cacheField>
    <cacheField name="Столбец8" numFmtId="0">
      <sharedItems/>
    </cacheField>
    <cacheField name="Столбец9" numFmtId="0">
      <sharedItems containsNonDate="0" containsString="0" containsBlank="1"/>
    </cacheField>
    <cacheField name="Выберите вашу школу (Выпадающий список)" numFmtId="0">
      <sharedItems count="15">
        <s v="МОУ Зеленорощинская средняя школа (п. Зелёная Роща, Ульяновская область)"/>
        <s v="МБОУ Тюменцевская СОШ (с. Тюменцево, Алтайский край)" u="1"/>
        <s v="МБОУ Николаевская СШ (с. Николаевка, Камчатский край)" u="1"/>
        <s v="ГБОУ Школа № 491 (г. Москва)" u="1"/>
        <s v="МБОУ «Гимназия № 97 г. Ельца» (Липецкая область)" u="1"/>
        <s v="МБОУ «СОШ № 18» МО г. Братска (Иркутская область)" u="1"/>
        <s v="МОУ Средняя школа №3 имени Олега Васильевича Изотова (г. Ярославль, Ярославская область)" u="1"/>
        <s v="МАОУ Абанская СОШ №3 (с. Абан, Красноярский край)" u="1"/>
        <s v="МБОУ Лицей №20» (г. Междуреченск, Кемеровская область)" u="1"/>
        <s v="МБОУ «РСОШ им. В.С. Воронина» (п. г. т. Ревда, Мурманская область)" u="1"/>
        <s v="МБОУ «СОШ № 25» г. Калуги (Калужская область)" u="1"/>
        <s v="ГБОУ Школа № 1522 имени В.И. Чуркина (г. Москва)" u="1"/>
        <s v="МБОУ гимназия №12 города Липецка (Липецкая область)" u="1"/>
        <s v="МБОУ «СОШ № 101»_x0009_(г. Воронеж, Воронежская область)" u="1"/>
        <s v="МАОУ СШ № 7_x0009_(г. Красноярск, Красноярский край)" u="1"/>
      </sharedItems>
    </cacheField>
    <cacheField name="1. Что из перечисленного наиболее важно лично для вас? (Одиночный выбор)" numFmtId="0">
      <sharedItems/>
    </cacheField>
    <cacheField name="2.  Как вы относитесь к конкуренции между людьми? (Одиночный выбор)" numFmtId="0">
      <sharedItems/>
    </cacheField>
    <cacheField name="3. Какое высказывание точнее всего отражает вашу позицию в конфликтных ситуациях? (Одиночный выбор)" numFmtId="0">
      <sharedItems/>
    </cacheField>
    <cacheField name="4. Как, по вашему мнению, стоит рассаживать учеников в классе? (Одиночный выбор)" numFmtId="0">
      <sharedItems/>
    </cacheField>
    <cacheField name="5. Что для вас важно на уроке? (Одиночный выбор)" numFmtId="0">
      <sharedItems/>
    </cacheField>
    <cacheField name="6. Как, по вашему мнению, лучше всего разрешать конфликты между учениками (в большинстве случаев)? (Одиночный выбор)" numFmtId="0">
      <sharedItems/>
    </cacheField>
    <cacheField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numFmtId="0">
      <sharedItems/>
    </cacheField>
    <cacheField name="8. Что из перечисленного лучше всего помогает вам достигать поставленных целей? (Одиночный выбор)" numFmtId="0">
      <sharedItems/>
    </cacheField>
    <cacheField name="9. Если ваше мнение отличается от мнения большинства, как чаще всего вы поступаете в такой ситуации? (Одиночный выбор)" numFmtId="0">
      <sharedItems/>
    </cacheField>
    <cacheField name="10. Какую характеристику вы могли бы в большей степени отнести к себе? (Одиночный выбор)" numFmtId="0">
      <sharedItems/>
    </cacheField>
    <cacheField name="11. От чего, по вашему мнению, зависит успех человека в жизни? (Одиночный выбор)" numFmtId="0">
      <sharedItems/>
    </cacheField>
    <cacheField name="12. По вашему мнению, травля (постоянные издевательства) в школе – это в первую очередь проблема: (Одиночный выбор)" numFmtId="0">
      <sharedItems/>
    </cacheField>
    <cacheField name="13. На какие вопросы вы предпочитаете отвечать в классе? (Одиночный выбор)" numFmtId="0">
      <sharedItems/>
    </cacheField>
    <cacheField name="14. Учитель неожиданно предложил вам поучаствовать в олимпиаде. Вам в целом интересно, но до олимпиады остается месяц. Какой аргумент станет решающим? (Одиночный выбор)" numFmtId="0">
      <sharedItems/>
    </cacheField>
    <cacheField name="15.  Продолжите фразу: «Я считаю, что школьные правила должны…» (Одиночный выбор)" numFmtId="0">
      <sharedItems/>
    </cacheField>
    <cacheField name="16. Вам нужно выбрать одежду на неформальное школьное событие (вечеринку, дискотеку, чаепитие и др.). Что предпримете? (Одиночный выбор)" numFmtId="0">
      <sharedItems/>
    </cacheField>
    <cacheField name="17. Кто в большей степени влияет на события в вашей повседневной жизни? (Одиночный выбор)" numFmtId="0">
      <sharedItems/>
    </cacheField>
    <cacheField name="18. Когда вам по какой-либо причине становится тревожно, что вы обычно делаете? (Одиночный выбор)" numFmtId="0">
      <sharedItems/>
    </cacheField>
    <cacheField name="19. Что вас меньше всего раздражает в людях? (Одиночный выбор)" numFmtId="0">
      <sharedItems/>
    </cacheField>
    <cacheField name="20. Как бы вам хотелось достигать успеха в жизни? (Одиночный выбор)" numFmtId="0">
      <sharedItems/>
    </cacheField>
    <cacheField name="21. Как, по вашему мнению, надо преодолевать трудности? (Одиночный выбор)" numFmtId="0">
      <sharedItems/>
    </cacheField>
    <cacheField name="22. В школе предложили обсудить и решить, какие кружки и секции открыть в новом учебном году. Какая позиция вам ближе всего? (Одиночный выбор)" numFmtId="0">
      <sharedItems/>
    </cacheField>
    <cacheField name="23. Что для вас самое важное в учебе? (Одиночный выбор)" numFmtId="0">
      <sharedItems/>
    </cacheField>
    <cacheField name="24. С одним из учеников почти никто в классе не разговаривает, у него нет друзей, его обижают. Как бы вы предпочли поступить? (Одиночный выбор)" numFmtId="0">
      <sharedItems/>
    </cacheField>
    <cacheField name="25. Чем обычно занимаетесь в выходные? (Одиночный выбор)" numFmtId="0">
      <sharedItems/>
    </cacheField>
    <cacheField name="26.  Что вы делаете в первую очередь, если нужно что-то исправить или улучшить в выполненной вами работе? (Одиночный выбор)" numFmtId="0">
      <sharedItems/>
    </cacheField>
    <cacheField name="27. С кем обычно советуетесь в трудной ситуации? (Одиночный выбор)" numFmtId="0">
      <sharedItems/>
    </cacheField>
    <cacheField name="Ключ 1-1" numFmtId="0">
      <sharedItems/>
    </cacheField>
    <cacheField name="Ключ 1-2" numFmtId="0">
      <sharedItems/>
    </cacheField>
    <cacheField name="Ключ 1-3" numFmtId="0">
      <sharedItems/>
    </cacheField>
    <cacheField name="Ключ 1-4" numFmtId="0">
      <sharedItems/>
    </cacheField>
    <cacheField name="Ключ 1-5" numFmtId="0">
      <sharedItems/>
    </cacheField>
    <cacheField name="Ключ 1-6" numFmtId="0">
      <sharedItems/>
    </cacheField>
    <cacheField name="Ключ 1-7" numFmtId="0">
      <sharedItems/>
    </cacheField>
    <cacheField name="Ключ 1-8" numFmtId="0">
      <sharedItems/>
    </cacheField>
    <cacheField name="Ключ 1-9" numFmtId="0">
      <sharedItems/>
    </cacheField>
    <cacheField name="Ключ 1-10" numFmtId="0">
      <sharedItems/>
    </cacheField>
    <cacheField name="Ключ 1-11" numFmtId="0">
      <sharedItems/>
    </cacheField>
    <cacheField name="Ключ 1-12" numFmtId="0">
      <sharedItems/>
    </cacheField>
    <cacheField name="Ключ 1-13" numFmtId="0">
      <sharedItems/>
    </cacheField>
    <cacheField name="Ключ 1-14" numFmtId="0">
      <sharedItems/>
    </cacheField>
    <cacheField name="Ключ 1-15" numFmtId="0">
      <sharedItems/>
    </cacheField>
    <cacheField name="Ключ 1-16" numFmtId="0">
      <sharedItems/>
    </cacheField>
    <cacheField name="Ключ 1-17" numFmtId="0">
      <sharedItems/>
    </cacheField>
    <cacheField name="Ключ 1-18" numFmtId="0">
      <sharedItems/>
    </cacheField>
    <cacheField name="Ключ 1-19" numFmtId="0">
      <sharedItems/>
    </cacheField>
    <cacheField name="Ключ 1-20" numFmtId="0">
      <sharedItems/>
    </cacheField>
    <cacheField name="Ключ 1-21" numFmtId="0">
      <sharedItems/>
    </cacheField>
    <cacheField name="Ключ 1-22" numFmtId="0">
      <sharedItems/>
    </cacheField>
    <cacheField name="Ключ 1-23" numFmtId="0">
      <sharedItems/>
    </cacheField>
    <cacheField name="Ключ 1-24" numFmtId="0">
      <sharedItems/>
    </cacheField>
    <cacheField name="Ключ 1-25" numFmtId="0">
      <sharedItems/>
    </cacheField>
    <cacheField name="Ключ 1-26" numFmtId="0">
      <sharedItems/>
    </cacheField>
    <cacheField name="Ключ 1-27" numFmtId="0">
      <sharedItems/>
    </cacheField>
    <cacheField name="Административный тип – 1" numFmtId="0">
      <sharedItems containsSemiMixedTypes="0" containsString="0" containsNumber="1" containsInteger="1" minValue="0" maxValue="7"/>
    </cacheField>
    <cacheField name="Традиционалистский тип – 1" numFmtId="0">
      <sharedItems containsSemiMixedTypes="0" containsString="0" containsNumber="1" containsInteger="1" minValue="0" maxValue="6"/>
    </cacheField>
    <cacheField name="Коллективистский тип – 1" numFmtId="0">
      <sharedItems containsSemiMixedTypes="0" containsString="0" containsNumber="1" containsInteger="1" minValue="2" maxValue="16"/>
    </cacheField>
    <cacheField name="Индивидуалистический тип – 1" numFmtId="0">
      <sharedItems containsSemiMixedTypes="0" containsString="0" containsNumber="1" containsInteger="1" minValue="5" maxValue="16"/>
    </cacheField>
    <cacheField name="Выбор: Административный тип – 1" numFmtId="0">
      <sharedItems containsSemiMixedTypes="0" containsString="0" containsNumber="1" containsInteger="1" minValue="0" maxValue="2"/>
    </cacheField>
    <cacheField name="Выбор: Традиционалистский тип – 1" numFmtId="0">
      <sharedItems containsSemiMixedTypes="0" containsString="0" containsNumber="1" containsInteger="1" minValue="0" maxValue="2"/>
    </cacheField>
    <cacheField name="Выбор: Коллективистский тип – 1" numFmtId="0">
      <sharedItems containsSemiMixedTypes="0" containsString="0" containsNumber="1" containsInteger="1" minValue="1" maxValue="6"/>
    </cacheField>
    <cacheField name="Выбор: Индивидуалистический тип – 1" numFmtId="0">
      <sharedItems containsSemiMixedTypes="0" containsString="0" containsNumber="1" containsInteger="1" minValue="1" maxValue="6"/>
    </cacheField>
    <cacheField name="Достижение: Административный тип – 1" numFmtId="0">
      <sharedItems containsSemiMixedTypes="0" containsString="0" containsNumber="1" containsInteger="1" minValue="0" maxValue="3"/>
    </cacheField>
    <cacheField name="Достижение: Традиционалистский тип – 1" numFmtId="0">
      <sharedItems containsSemiMixedTypes="0" containsString="0" containsNumber="1" containsInteger="1" minValue="0" maxValue="3"/>
    </cacheField>
    <cacheField name="Достижение: Коллективистский тип – 1" numFmtId="0">
      <sharedItems containsSemiMixedTypes="0" containsString="0" containsNumber="1" containsInteger="1" minValue="0" maxValue="5"/>
    </cacheField>
    <cacheField name="Достижение: Индивидуалистический тип – 1" numFmtId="0">
      <sharedItems containsSemiMixedTypes="0" containsString="0" containsNumber="1" containsInteger="1" minValue="3" maxValue="6"/>
    </cacheField>
    <cacheField name="Жизнестойкость: Административный тип – 1" numFmtId="0">
      <sharedItems containsSemiMixedTypes="0" containsString="0" containsNumber="1" containsInteger="1" minValue="0" maxValue="4"/>
    </cacheField>
    <cacheField name="Жизнестойкость: Традиционалистский тип – 1" numFmtId="0">
      <sharedItems containsSemiMixedTypes="0" containsString="0" containsNumber="1" containsInteger="1" minValue="0" maxValue="3"/>
    </cacheField>
    <cacheField name="Жизнестойкость: Коллективистский тип – 1" numFmtId="0">
      <sharedItems containsSemiMixedTypes="0" containsString="0" containsNumber="1" containsInteger="1" minValue="1" maxValue="6"/>
    </cacheField>
    <cacheField name="Жизнестойкость: Индивидуалистический тип – 1" numFmtId="0">
      <sharedItems containsSemiMixedTypes="0" containsString="0" containsNumber="1" containsInteger="1" minValue="1" maxValue="4"/>
    </cacheField>
    <cacheField name="1. Что в вашей школе поддерживается больше всего? (Одиночный выбор)" numFmtId="0">
      <sharedItems/>
    </cacheField>
    <cacheField name="2. Какое описание лучше всего подходит вашей школе? (Одиночный выбор)" numFmtId="0">
      <sharedItems/>
    </cacheField>
    <cacheField name="3. Продолжите высказывание: «Ссора в нашем классе...» (Одиночный выбор)" numFmtId="0">
      <sharedItems/>
    </cacheField>
    <cacheField name="4. Как в вашем классе рассаживают учеников? (Одиночный выбор)" numFmtId="0">
      <sharedItems/>
    </cacheField>
    <cacheField name="5. Как бы вы охарактеризовали типичный урок в вашей школе? (Одиночный выбор)" numFmtId="0">
      <sharedItems/>
    </cacheField>
    <cacheField name="6. Как действуют в вашей школе, когда между учениками возникают серьезные конфликты? (Одиночный выбор)" numFmtId="0">
      <sharedItems/>
    </cacheField>
    <cacheField name="7. Какие события в вашей школе самые популярные? (Одиночный выбор)" numFmtId="0">
      <sharedItems/>
    </cacheField>
    <cacheField name="8. В вашей школе есть ученики, которых ставят всем в пример. Как думаете, что у них общего? (Одиночный выбор)" numFmtId="0">
      <sharedItems/>
    </cacheField>
    <cacheField name="9. В вашем классе возник спор. Некоторые ученики не согласны с мнением большинства. Что чаще всего делают в таких случаях? (Одиночный выбор)" numFmtId="0">
      <sharedItems/>
    </cacheField>
    <cacheField name="10. Какая характеристика подходит вашей школе больше остальных? (Одиночный выбор)" numFmtId="0">
      <sharedItems/>
    </cacheField>
    <cacheField name="11. Что прежде всего считается успехом в вашей школе? (Одиночный выбор)" numFmtId="0">
      <sharedItems/>
    </cacheField>
    <cacheField name="12. Как в вашей школе относятся к травле (буллингу)? (Одиночный выбор)" numFmtId="0">
      <sharedItems/>
    </cacheField>
    <cacheField name="13.  Какие задания учителя дают вам чаще всего? (Одиночный выбор)" numFmtId="0">
      <sharedItems/>
    </cacheField>
    <cacheField name="14. В нашей школе в олимпиадах и конкурсах участвуют… (Одиночный выбор)" numFmtId="0">
      <sharedItems/>
    </cacheField>
    <cacheField name="15. Как в вашей школе устанавливаются правила? (Одиночный выбор)" numFmtId="0">
      <sharedItems/>
    </cacheField>
    <cacheField name="16. Как реагируют учителя вашей школы, если ученик неформально оделся, покрасил волосы в яркий цвет и т. п.? (Одиночный выбор)" numFmtId="0">
      <sharedItems/>
    </cacheField>
    <cacheField name="17. От кого/чего в большей степени зависит, насколько ваша школа успешна? (Одиночный выбор)" numFmtId="0">
      <sharedItems/>
    </cacheField>
    <cacheField name="18. Что в первую очередь делают учителя, если ученику стало тревожно в школе? (Одиночный выбор)" numFmtId="0">
      <sharedItems/>
    </cacheField>
    <cacheField name="19. Как вы думаете, каким людям комфортнее всего в вашей школе? (Одиночный выбор)" numFmtId="0">
      <sharedItems/>
    </cacheField>
    <cacheField name="20. Благодаря чему ваша школа достигает успехов / может достичь успехов? (Одиночный выбор)" numFmtId="0">
      <sharedItems/>
    </cacheField>
    <cacheField name="21. Как ученики вашей школы обычно преодолевают трудности во взаимоотношениях? (Одиночный выбор)" numFmtId="0">
      <sharedItems/>
    </cacheField>
    <cacheField name="22. Как в вашей школе решают, какие кружки и секции открыть в новом учебном году? (Одиночный выбор)" numFmtId="0">
      <sharedItems/>
    </cacheField>
    <cacheField name="23. Иногда ученики не выполняют домашние задания. Как учителя вашей школы обычно на это реагируют? (Одиночный выбор)" numFmtId="0">
      <sharedItems/>
    </cacheField>
    <cacheField name="24. Как в вашей школе действуют, когда с кем-либо из учеников перестали разговаривать, насмехаются над ним? (Одиночный выбор)" numFmtId="0">
      <sharedItems/>
    </cacheField>
    <cacheField name="25. Что чаще всего делают ученики в свободное время в школе (на переменах, в перерывах перед внеурочными занятиями и т. п.)? (Одиночный выбор)" numFmtId="0">
      <sharedItems/>
    </cacheField>
    <cacheField name="26. Что происходит, когда в школе необходимо что-то исправить или улучшить? (Одиночный выбор)" numFmtId="0">
      <sharedItems/>
    </cacheField>
    <cacheField name="27. Что в вашей школе принято делать в первую очередь, если возникла проблема? (Одиночный выбор)" numFmtId="0">
      <sharedItems/>
    </cacheField>
    <cacheField name="Ключ 2-1" numFmtId="0">
      <sharedItems/>
    </cacheField>
    <cacheField name="Ключ 2-2" numFmtId="0">
      <sharedItems/>
    </cacheField>
    <cacheField name="Ключ 2-3" numFmtId="0">
      <sharedItems/>
    </cacheField>
    <cacheField name="Ключ 2-4" numFmtId="0">
      <sharedItems/>
    </cacheField>
    <cacheField name="Ключ 2-5" numFmtId="0">
      <sharedItems/>
    </cacheField>
    <cacheField name="Ключ 2-6" numFmtId="0">
      <sharedItems/>
    </cacheField>
    <cacheField name="Ключ 2-7" numFmtId="0">
      <sharedItems/>
    </cacheField>
    <cacheField name="Ключ 2-8" numFmtId="0">
      <sharedItems/>
    </cacheField>
    <cacheField name="Ключ 2-9" numFmtId="0">
      <sharedItems/>
    </cacheField>
    <cacheField name="Ключ 2-10" numFmtId="0">
      <sharedItems/>
    </cacheField>
    <cacheField name="Ключ 2-11" numFmtId="0">
      <sharedItems/>
    </cacheField>
    <cacheField name="Ключ 2-12" numFmtId="0">
      <sharedItems/>
    </cacheField>
    <cacheField name="Ключ 2-13" numFmtId="0">
      <sharedItems/>
    </cacheField>
    <cacheField name="Ключ 2-14" numFmtId="0">
      <sharedItems/>
    </cacheField>
    <cacheField name="Ключ 2-15" numFmtId="0">
      <sharedItems/>
    </cacheField>
    <cacheField name="Ключ 2-16" numFmtId="0">
      <sharedItems/>
    </cacheField>
    <cacheField name="Ключ 2-17" numFmtId="0">
      <sharedItems/>
    </cacheField>
    <cacheField name="Ключ 2-18" numFmtId="0">
      <sharedItems/>
    </cacheField>
    <cacheField name="Ключ 2-19" numFmtId="0">
      <sharedItems/>
    </cacheField>
    <cacheField name="Ключ 2-20" numFmtId="0">
      <sharedItems/>
    </cacheField>
    <cacheField name="Ключ 2-21" numFmtId="0">
      <sharedItems/>
    </cacheField>
    <cacheField name="Ключ 2-22" numFmtId="0">
      <sharedItems/>
    </cacheField>
    <cacheField name="Ключ 2-23" numFmtId="0">
      <sharedItems/>
    </cacheField>
    <cacheField name="Ключ 2-24" numFmtId="0">
      <sharedItems/>
    </cacheField>
    <cacheField name="Ключ 2-25" numFmtId="0">
      <sharedItems/>
    </cacheField>
    <cacheField name="Ключ 2-26" numFmtId="0">
      <sharedItems/>
    </cacheField>
    <cacheField name="Ключ 2-27" numFmtId="0">
      <sharedItems/>
    </cacheField>
    <cacheField name="Административный тип – 2" numFmtId="0">
      <sharedItems containsSemiMixedTypes="0" containsString="0" containsNumber="1" containsInteger="1" minValue="2" maxValue="16"/>
    </cacheField>
    <cacheField name="Традиционалистский тип – 2" numFmtId="0">
      <sharedItems containsSemiMixedTypes="0" containsString="0" containsNumber="1" containsInteger="1" minValue="2" maxValue="8"/>
    </cacheField>
    <cacheField name="Коллективистский тип – 2" numFmtId="0">
      <sharedItems containsSemiMixedTypes="0" containsString="0" containsNumber="1" containsInteger="1" minValue="1" maxValue="12"/>
    </cacheField>
    <cacheField name="Индивидуалистический тип – 2" numFmtId="0">
      <sharedItems containsSemiMixedTypes="0" containsString="0" containsNumber="1" containsInteger="1" minValue="4" maxValue="11"/>
    </cacheField>
    <cacheField name="Выбор: Административный тип – 2" numFmtId="0">
      <sharedItems containsSemiMixedTypes="0" containsString="0" containsNumber="1" containsInteger="1" minValue="0" maxValue="6"/>
    </cacheField>
    <cacheField name="Выбор: Традиционалистский тип – 2" numFmtId="0">
      <sharedItems containsSemiMixedTypes="0" containsString="0" containsNumber="1" containsInteger="1" minValue="0" maxValue="3"/>
    </cacheField>
    <cacheField name="Выбор: Коллективистский тип – 2" numFmtId="0">
      <sharedItems containsSemiMixedTypes="0" containsString="0" containsNumber="1" containsInteger="1" minValue="0" maxValue="6"/>
    </cacheField>
    <cacheField name="Выбор: Индивидуалистический тип – 2" numFmtId="0">
      <sharedItems containsSemiMixedTypes="0" containsString="0" containsNumber="1" containsInteger="1" minValue="0" maxValue="3"/>
    </cacheField>
    <cacheField name="Достижение: Административный тип – 2" numFmtId="0">
      <sharedItems containsSemiMixedTypes="0" containsString="0" containsNumber="1" containsInteger="1" minValue="1" maxValue="6"/>
    </cacheField>
    <cacheField name="Достижение: Традиционалистский тип – 2" numFmtId="0">
      <sharedItems containsSemiMixedTypes="0" containsString="0" containsNumber="1" containsInteger="1" minValue="0" maxValue="4"/>
    </cacheField>
    <cacheField name="Достижение: Коллективистский тип – 2" numFmtId="0">
      <sharedItems containsSemiMixedTypes="0" containsString="0" containsNumber="1" containsInteger="1" minValue="1" maxValue="4"/>
    </cacheField>
    <cacheField name="Достижение: Индивидуалистический тип – 2" numFmtId="0">
      <sharedItems containsSemiMixedTypes="0" containsString="0" containsNumber="1" containsInteger="1" minValue="1" maxValue="6"/>
    </cacheField>
    <cacheField name="Жизнестойкость: Административный тип – 2" numFmtId="0">
      <sharedItems containsSemiMixedTypes="0" containsString="0" containsNumber="1" containsInteger="1" minValue="0" maxValue="4"/>
    </cacheField>
    <cacheField name="Жизнестойкость: Традиционалистский тип – 2" numFmtId="0">
      <sharedItems containsSemiMixedTypes="0" containsString="0" containsNumber="1" containsInteger="1" minValue="0" maxValue="3"/>
    </cacheField>
    <cacheField name="Жизнестойкость: Коллективистский тип – 2" numFmtId="0">
      <sharedItems containsSemiMixedTypes="0" containsString="0" containsNumber="1" containsInteger="1" minValue="0" maxValue="5"/>
    </cacheField>
    <cacheField name="Жизнестойкость: Индивидуалистический тип – 2" numFmtId="0">
      <sharedItems containsSemiMixedTypes="0" containsString="0" containsNumber="1" containsInteger="1" minValue="0" maxValue="5"/>
    </cacheField>
    <cacheField name="1. Ваш пол: (Одиночный выбор)" numFmtId="0">
      <sharedItems count="2">
        <s v="мужской"/>
        <s v="женский"/>
      </sharedItems>
    </cacheField>
    <cacheField name="2. В каком классе вы учитесь? (Одиночный выбор)" numFmtId="0">
      <sharedItems count="5">
        <s v="В 8-м"/>
        <s v="В 10-м"/>
        <s v="В 7-м"/>
        <s v="В 9-м"/>
        <s v="В 11-м" u="1"/>
      </sharedItems>
    </cacheField>
    <cacheField name="3. С какого класса вы учитесь в этой школе? (Одиночный выбор)" numFmtId="0">
      <sharedItems count="4">
        <s v="С 1-го класса"/>
        <s v="Перешёл (перешла) в эту школу в этом учебном году"/>
        <s v="Перешёл (перешла) в эту школу 1–2 года назад" u="1"/>
        <s v="Перешёл (перешла) в эту школу 3 года назад или ранее" u="1"/>
      </sharedItems>
    </cacheField>
    <cacheField name="Предлагаем вам поделиться впечатлениями от анкеты: что было ясным, а что вызвало вопросы, что хотели бы скорректировать, а что отметить как значимое (по желанию). Мы тестируем, насколько анкета понятна и удобна для заполнения, и нам будет ценно ваше мнени" numFmtId="0">
      <sharedItems containsBlank="1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68120667"/>
    <s v="2023.04.24 07:49"/>
    <s v="00:11:00"/>
    <s v="Именная ссылка"/>
    <s v="Именная ссылка"/>
    <n v="3"/>
    <s v="SQ48SDAWZKVFGE3G"/>
    <s v="DG6XGLKP9IX26JKC"/>
    <m/>
    <x v="0"/>
    <s v="Самовыражение, следование своим желаниям"/>
    <s v="Конкуренция помогает человеку проявить свои способности, выделиться на фоне других"/>
    <s v="Один в поле не воин"/>
    <s v="Пусть каждый садится, где хочет и с кем хочет"/>
    <s v="Выполнять требования учителя"/>
    <s v="Давать возможность каждому отстаивать свою точку зрения"/>
    <s v="Яркое впечатление или событие, которое привлекло моё внимание и побудило меня к действию"/>
    <s v="Опора на мудрость и опыт старших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учитель считает самыми важными по данной теме"/>
    <s v="Если только я буду готовиться и участвовать не один (не одна)"/>
    <s v="Устанавливаться руководством школы"/>
    <s v="Надену то, что хочу"/>
    <s v="Авторитетные и значимые люди – родители, учителя/руководители"/>
    <s v="Обращаюсь к человеку, который знает, как правильно поступить"/>
    <s v="Избегание любых изменений, боязнь нового"/>
    <s v="За счет собственных усилий"/>
    <s v="Трудности надо преодолевать самому, не полагаться на кого-то другого"/>
    <s v="Открыть кружки и секции, которые интересны большинству"/>
    <s v="Узнавать то, что интересно самому"/>
    <s v="Собраться всем классом и обсудить проблему"/>
    <s v="Всегда по-разному, главное, чтобы в компании (друзей, близких, родных и т. д.)"/>
    <s v="Размышляю сам (-а), так как никто не сделает это лучше меня"/>
    <s v="Со старшими, которые хорошо меня знают и понимают, что можно предпринять"/>
    <s v="4"/>
    <s v="4"/>
    <s v="3"/>
    <s v="4"/>
    <s v="1"/>
    <s v="4"/>
    <s v="4"/>
    <s v="2"/>
    <s v="4"/>
    <s v="4"/>
    <s v="4"/>
    <s v="3"/>
    <s v="1"/>
    <s v="3"/>
    <s v="1"/>
    <s v="4"/>
    <s v="1"/>
    <s v="1"/>
    <s v="2"/>
    <s v="4"/>
    <s v="4"/>
    <s v="3"/>
    <s v="4"/>
    <s v="3"/>
    <s v="3"/>
    <s v="4"/>
    <s v="2"/>
    <n v="5"/>
    <n v="3"/>
    <n v="6"/>
    <n v="13"/>
    <n v="1"/>
    <n v="1"/>
    <n v="2"/>
    <n v="5"/>
    <n v="2"/>
    <n v="1"/>
    <n v="1"/>
    <n v="5"/>
    <n v="2"/>
    <n v="1"/>
    <n v="3"/>
    <n v="3"/>
    <s v="Коллективные обсуждения, договоренности и решения"/>
    <s v="У нас любят вместе планировать дела и участвовать в общих активностях"/>
    <s v="Касается только тех, кто в ней участвует"/>
    <s v="Так, как скажет учитель (классный руководитель)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ё стабильно, все стараются избегать любых изменений"/>
    <s v="Достижения школьных команд и коллективов"/>
    <s v="Как к проблеме, которая должна решаться руководством"/>
    <s v="Типичные задания, к которым мы привыкли"/>
    <s v="Те, кого отправил учитель (или школьная администрация)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каждого, кто в нее приходит"/>
    <s v="Стараются убедить его, что на самом деле всё не так плохо"/>
    <s v="Тем, кто с удовольствием работает в команде"/>
    <s v="В школе много талантливых людей, которые проявляют и развивают свои способности"/>
    <s v="Самостоятельно, ни с кем не советуясь"/>
    <s v="Опрашивают максимальное количество учеников и/или родителей. Открывают кружки и секции, актуальные для большинства"/>
    <s v="Используют наказания, принятые в нашей школе"/>
    <s v="Сообщают классному руководителю, чтобы он принял меры"/>
    <s v="Общаются с одноклассниками/друзьями, что-то делают вместе"/>
    <s v="Классный руководитель (или школьная администрация) решает, как это лучше сделать"/>
    <s v="Сообщать классному руководителю (руководству школы)"/>
    <s v="3"/>
    <s v="3"/>
    <s v="4"/>
    <s v="1"/>
    <s v="2"/>
    <s v="3"/>
    <s v="3"/>
    <s v="3"/>
    <s v="4"/>
    <s v="2"/>
    <s v="3"/>
    <s v="1"/>
    <s v="2"/>
    <s v="1"/>
    <s v="3"/>
    <s v="1"/>
    <s v="4"/>
    <s v="2"/>
    <s v="3"/>
    <s v="4"/>
    <s v="4"/>
    <s v="3"/>
    <s v="2"/>
    <s v="1"/>
    <s v="3"/>
    <s v="1"/>
    <s v="1"/>
    <n v="7"/>
    <n v="5"/>
    <n v="10"/>
    <n v="5"/>
    <n v="2"/>
    <n v="2"/>
    <n v="5"/>
    <n v="0"/>
    <n v="2"/>
    <n v="2"/>
    <n v="3"/>
    <n v="2"/>
    <n v="3"/>
    <n v="1"/>
    <n v="2"/>
    <n v="3"/>
    <x v="0"/>
    <x v="0"/>
    <x v="0"/>
    <m/>
  </r>
  <r>
    <n v="67828575"/>
    <s v="2023.04.17 08:02"/>
    <s v="00:11:22"/>
    <s v="Именная ссылка"/>
    <s v="Именная ссылка"/>
    <n v="3"/>
    <s v="NHN3YFCPKD0DCQUT"/>
    <s v="IUYQXLFXDQVWUFYZ"/>
    <m/>
    <x v="0"/>
    <s v="Самовыражение, следование своим желаниям"/>
    <s v="Конкуренция помогает человеку занять лучшее место в жизни, влиять на других людей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Получить свою «минуту славы»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Сохраняю своё личное мнение втайне, чтобы не нарушить сложившийся порядок"/>
    <s v="Я люблю работать в коллективе"/>
    <s v="От влиятельных людей, которые помогают продвигаться к успеху"/>
    <s v="Руководства школы и учителей, которые допускают травлю"/>
    <s v="Вопросы, которые интересны мне самому (-ой)"/>
    <s v="Если это что-то значит лично для меня"/>
    <s v="Приниматься решением всего школьного коллектива"/>
    <s v="Надену то, что хочу"/>
    <s v="Авторитетные и значимые люди – родители, учителя/руководители"/>
    <s v="Обращаюсь к человеку, который знает, как правильно поступить"/>
    <s v="Избегание любых изменений, боязнь нового"/>
    <s v="За счет собственных усилий"/>
    <s v="Трудности надо преодолевать самому, не полагаться на кого-то другого"/>
    <s v="Открыть кружки и секции, которые интересны большинству"/>
    <s v="Быть не хуже других, не отставать"/>
    <s v="Сообщить учителю (классному руководителю) о том, что этот ученик нуждается в помощи и поддержке"/>
    <s v="Всегда по-разному, главное, чтобы в компании (друзей, близких, родных и т. д.)"/>
    <s v="Обсуждаю с другими (в компании друзей, одноклассников и т. п.)"/>
    <s v="Со старшими, которые хорошо меня знают и понимают, что можно предпринять"/>
    <s v="4"/>
    <s v="1"/>
    <s v="3"/>
    <s v="3"/>
    <s v="4"/>
    <s v="3"/>
    <s v="4"/>
    <s v="4"/>
    <s v="2"/>
    <s v="3"/>
    <s v="1"/>
    <s v="1"/>
    <s v="4"/>
    <s v="4"/>
    <s v="3"/>
    <s v="4"/>
    <s v="1"/>
    <s v="1"/>
    <s v="2"/>
    <s v="4"/>
    <s v="4"/>
    <s v="3"/>
    <s v="2"/>
    <s v="1"/>
    <s v="3"/>
    <s v="3"/>
    <s v="2"/>
    <n v="6"/>
    <n v="4"/>
    <n v="8"/>
    <n v="9"/>
    <n v="0"/>
    <n v="1"/>
    <n v="4"/>
    <n v="4"/>
    <n v="3"/>
    <n v="1"/>
    <n v="1"/>
    <n v="4"/>
    <n v="3"/>
    <n v="2"/>
    <n v="3"/>
    <n v="1"/>
    <s v="Решения и распоряжения школьной администрации"/>
    <s v="У нас реализуют задумки и инициативы классного руководителя и школьной администрации, ответственно относятся к поручениям"/>
    <s v="Это обычное дело, одноклассники сами помирятся"/>
    <s v="Ученики сами решают, за какой партой и с кем сидеть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События, в которых призывают поучаствовать педагоги и руководство школы"/>
    <s v="Образцовая самодисциплина и следование правилам"/>
    <s v="Стараются убедить этих учеников, что важно согласиться с мнением более авторитетного человека"/>
    <s v="В нашей школе строгая дисциплина, каждый должен соблюдать установленные правила"/>
    <s v="Качественное и точное выполнение распоряжений педагогов и администрации школы"/>
    <s v="Как к неизбежной проблеме, которая может возникнуть в любом коллективе"/>
    <s v="Типичные задания, к которым мы привыкли"/>
    <s v="Те, кого отправил учитель (или школьная администрация)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чётко выполняет распоряжения педагогов и школьного руководства"/>
    <s v="В школе много талантливых людей, которые проявляют и развивают свои способности"/>
    <s v="Самостоятельно, ни с кем не советуясь"/>
    <s v="Руководство школы самостоятельно решает, какие кружки и секции открыть"/>
    <s v="Ставят двойку и сообщают родителям"/>
    <s v="Не заостряют на этом внимания – такие ситуации случаются и потом сходят на нет"/>
    <s v="Общаются с одноклассниками/друзьями, что-то делают вместе"/>
    <s v="Классный руководитель (или школьная администрация) решает, как это лучше сделать"/>
    <s v="Сообщать классному руководителю (руководству школы)"/>
    <s v="1"/>
    <s v="1"/>
    <s v="2"/>
    <s v="4"/>
    <s v="2"/>
    <s v="1"/>
    <s v="1"/>
    <s v="1"/>
    <s v="1"/>
    <s v="1"/>
    <s v="1"/>
    <s v="2"/>
    <s v="2"/>
    <s v="1"/>
    <s v="1"/>
    <s v="1"/>
    <s v="3"/>
    <s v="4"/>
    <s v="1"/>
    <s v="4"/>
    <s v="4"/>
    <s v="1"/>
    <s v="1"/>
    <s v="2"/>
    <s v="3"/>
    <s v="1"/>
    <s v="1"/>
    <n v="16"/>
    <n v="5"/>
    <n v="2"/>
    <n v="4"/>
    <n v="6"/>
    <n v="1"/>
    <n v="1"/>
    <n v="1"/>
    <n v="6"/>
    <n v="1"/>
    <n v="1"/>
    <n v="1"/>
    <n v="4"/>
    <n v="3"/>
    <n v="0"/>
    <n v="2"/>
    <x v="1"/>
    <x v="1"/>
    <x v="0"/>
    <m/>
  </r>
  <r>
    <n v="68120819"/>
    <s v="2023.04.24 07:54"/>
    <s v="00:12:44"/>
    <s v="Именная ссылка"/>
    <s v="Именная ссылка"/>
    <n v="3"/>
    <s v="RJLWMRQX3X4EDCJF"/>
    <s v="6DAISHFOWPOMFE9U"/>
    <m/>
    <x v="0"/>
    <s v="Следование правилам и требованиям"/>
    <s v="Конкуренция помогает человеку проявить свои способности, выделиться на фоне других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Выполнять требования учителя"/>
    <s v="Обсуждать конфликт среди одноклассников и стараться найти решение, с которым большинство согласится"/>
    <s v="Направления, которые сейчас актуальны и поощряются в стране (например, волонтёрство, молодежные движения, патриотические акции, ЗОЖ и др.)"/>
    <s v="Работа в группе, команде"/>
    <s v="Сохраняю своё личное мнение втайне, чтобы не нарушить сложившийся порядок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интересны мне самому (-ой)"/>
    <s v="Если я достойно выступлю, мной будут гордиться дома"/>
    <s v="Приниматься решением всего школьного коллектива"/>
    <s v="Надену то, что хочу"/>
    <s v="Я сам (-а)"/>
    <s v="Иду в компанию к друзьям или знакомым, чтобы обсудить то, что тревожит"/>
    <s v="Избегание любых изменений, боязнь нового"/>
    <s v="Благодаря удаче"/>
    <s v="Трудности надо преодолевать самому, не полагаться на кого-то другого"/>
    <s v="Открыть кружки и секции, которые интересны большинству"/>
    <s v="Быть не хуже других, не отставать"/>
    <s v="Спокойно отнестись к этой ситуации, потому что в школе всегда были, есть и будут такие ученики"/>
    <s v="Всегда по-разному, главное, чтобы в компании (друзей, близких, родных и т. д.)"/>
    <s v="Размышляю сам (-а), так как никто не сделает это лучше меня"/>
    <s v="С друзьями или одноклассниками (несколькими людьми)"/>
    <s v="1"/>
    <s v="4"/>
    <s v="4"/>
    <s v="3"/>
    <s v="1"/>
    <s v="3"/>
    <s v="1"/>
    <s v="3"/>
    <s v="2"/>
    <s v="3"/>
    <s v="4"/>
    <s v="3"/>
    <s v="4"/>
    <s v="2"/>
    <s v="3"/>
    <s v="4"/>
    <s v="4"/>
    <s v="3"/>
    <s v="2"/>
    <s v="2"/>
    <s v="4"/>
    <s v="3"/>
    <s v="2"/>
    <s v="2"/>
    <s v="3"/>
    <s v="4"/>
    <s v="3"/>
    <n v="3"/>
    <n v="6"/>
    <n v="10"/>
    <n v="8"/>
    <n v="2"/>
    <n v="1"/>
    <n v="4"/>
    <n v="2"/>
    <n v="1"/>
    <n v="3"/>
    <n v="1"/>
    <n v="4"/>
    <n v="0"/>
    <n v="2"/>
    <n v="5"/>
    <n v="2"/>
    <s v="Решения и распоряжения школьной администрации"/>
    <s v="Многие проявляют творческие способности, участвуют в активностях, предлагают идеи, которые учитывают в школе"/>
    <s v="Касается только тех, кто в ней участвует"/>
    <s v="Чаще всего учитель (классный руководитель) обсуждает этот вопрос с классом"/>
    <s v="Все стараются в первую очередь соблюдать дисциплину, слушать учителя"/>
    <s v="Для таких ситуаций у нас есть проверенные временем решения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проблеме только тех, кто в этом участвует"/>
    <s v="Типичные задания, к которым мы привыкли"/>
    <s v="Те, кого отправил учитель (или школьная администрация)"/>
    <s v="Правила уже существуют долгие годы и остаются неизменными"/>
    <s v="Обращают внимание ученика на недопустимость нарушения Устава (правил) школы"/>
    <s v="От контроля со стороны учителей и администрации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Сообщают классному руководителю, чтобы он принял меры"/>
    <s v="Каждый занимается своими делами"/>
    <s v="Классный руководитель (или школьная администрация) решает, как это лучше сделать"/>
    <s v="Действовать так, как у нас принято, главное – не выносить сор из избы"/>
    <s v="1"/>
    <s v="4"/>
    <s v="4"/>
    <s v="3"/>
    <s v="1"/>
    <s v="2"/>
    <s v="3"/>
    <s v="3"/>
    <s v="4"/>
    <s v="3"/>
    <s v="3"/>
    <s v="4"/>
    <s v="2"/>
    <s v="1"/>
    <s v="2"/>
    <s v="1"/>
    <s v="1"/>
    <s v="4"/>
    <s v="3"/>
    <s v="4"/>
    <s v="3"/>
    <s v="3"/>
    <s v="1"/>
    <s v="1"/>
    <s v="4"/>
    <s v="1"/>
    <s v="2"/>
    <n v="8"/>
    <n v="4"/>
    <n v="8"/>
    <n v="7"/>
    <n v="2"/>
    <n v="1"/>
    <n v="5"/>
    <n v="1"/>
    <n v="5"/>
    <n v="0"/>
    <n v="2"/>
    <n v="2"/>
    <n v="1"/>
    <n v="3"/>
    <n v="1"/>
    <n v="4"/>
    <x v="1"/>
    <x v="0"/>
    <x v="0"/>
    <s v="я устала"/>
  </r>
  <r>
    <n v="68573679"/>
    <s v="2023.05.10 09:48"/>
    <s v="00:14:38"/>
    <s v="Именная ссылка"/>
    <s v="Именная ссылка"/>
    <n v="3"/>
    <s v="P8Q2RRNFDJGW6IH0"/>
    <s v="3G7E6WVNCUCSBXV6"/>
    <m/>
    <x v="0"/>
    <s v="Соблюдение традиций (сложившихся обычаев, проверенных временем образцов)"/>
    <s v="Конкуренция помогает человеку занять лучшее место в жизни, влиять на других людей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Вести себя «как положено»"/>
    <s v="Привлекать к их разрешению педагогов и руководство школы, которые отвечают за дисциплину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учитель считает самыми важными по данной теме"/>
    <s v="Если это что-то значит лично для меня"/>
    <s v="Устанавливаться руководством школы"/>
    <s v="Надену то, что хочу"/>
    <s v="Я сам (-а)"/>
    <s v="Обращаюсь к человеку, который знает, как правильно поступить"/>
    <s v="Самолюбование, отказ следовать установленным образцам и безразличное отношение к окружающим"/>
    <s v="За счет собственных усилий"/>
    <s v="Лучше обратиться к тому, кто может за меня решить, как преодолеть трудности"/>
    <s v="Открыть кружки и секции, которые интересны большинству"/>
    <s v="Узнавать то, что интересно самому"/>
    <s v="Собраться всем классом и обсудить проблему"/>
    <s v="Всегда по-разному, главное, чтобы в компании (друзей, близких, родных и т. д.)"/>
    <s v="Спрашиваю у учителя или родителей, как это лучше сделать"/>
    <s v="Со старшими, которые хорошо меня знают и понимают, что можно предпринять"/>
    <s v="2"/>
    <s v="1"/>
    <s v="4"/>
    <s v="3"/>
    <s v="2"/>
    <s v="1"/>
    <s v="4"/>
    <s v="4"/>
    <s v="4"/>
    <s v="4"/>
    <s v="4"/>
    <s v="3"/>
    <s v="1"/>
    <s v="4"/>
    <s v="1"/>
    <s v="4"/>
    <s v="4"/>
    <s v="1"/>
    <s v="4"/>
    <s v="4"/>
    <s v="1"/>
    <s v="3"/>
    <s v="4"/>
    <s v="3"/>
    <s v="3"/>
    <s v="1"/>
    <s v="2"/>
    <n v="7"/>
    <n v="3"/>
    <n v="5"/>
    <n v="12"/>
    <n v="1"/>
    <n v="1"/>
    <n v="3"/>
    <n v="4"/>
    <n v="2"/>
    <n v="1"/>
    <n v="0"/>
    <n v="6"/>
    <n v="4"/>
    <n v="1"/>
    <n v="2"/>
    <n v="2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Чаще всего учитель (классный руководитель) обсуждает этот вопрос с классом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разцовая самодисциплина и следование правилам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Достижения школьных команд и коллективов"/>
    <s v="Как к общей проблеме всего коллектива"/>
    <s v="Задания, которые нам интересны и учитывают наши способности"/>
    <s v="Те, кто сам хочет"/>
    <s v="Правила устанавливаются руководством школы, и все следуют им"/>
    <s v="Стараются объяснить, что не надо выделяться"/>
    <s v="От каждого, кто в нее приходит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ращаются к взрослому и авторитетному человеку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Обсуждают ситуацию в коллективе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3"/>
    <s v="4"/>
    <s v="3"/>
    <s v="3"/>
    <s v="2"/>
    <s v="3"/>
    <s v="3"/>
    <s v="1"/>
    <s v="4"/>
    <s v="4"/>
    <s v="3"/>
    <s v="3"/>
    <s v="4"/>
    <s v="4"/>
    <s v="1"/>
    <s v="2"/>
    <s v="4"/>
    <s v="4"/>
    <s v="3"/>
    <s v="4"/>
    <s v="1"/>
    <s v="3"/>
    <s v="1"/>
    <s v="3"/>
    <s v="3"/>
    <s v="4"/>
    <s v="3"/>
    <n v="4"/>
    <n v="2"/>
    <n v="12"/>
    <n v="9"/>
    <n v="0"/>
    <n v="1"/>
    <n v="6"/>
    <n v="2"/>
    <n v="2"/>
    <n v="1"/>
    <n v="1"/>
    <n v="5"/>
    <n v="2"/>
    <n v="0"/>
    <n v="5"/>
    <n v="2"/>
    <x v="1"/>
    <x v="2"/>
    <x v="0"/>
    <m/>
  </r>
  <r>
    <n v="68120875"/>
    <s v="2023.04.24 07:57"/>
    <s v="00:15:32"/>
    <s v="Именная ссылка"/>
    <s v="Именная ссылка"/>
    <n v="3"/>
    <s v="UKXZ2WSX4VDB3QHY"/>
    <s v="65IXGPT7W6X1W8OH"/>
    <m/>
    <x v="0"/>
    <s v="Принятие решения совместно с другими людьми"/>
    <s v="Конкуренция хороша до тех пор, пока полезна для всего коллектива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Делать что-либо вместе с одноклассниками"/>
    <s v="Давать возможность каждому отстаивать свою точку зрения"/>
    <s v="Яркое впечатление или событие, которое привлекло моё внимание и побудило меня к действию"/>
    <s v="Работа в группе, команде"/>
    <s v="Остаюсь на своей позиции, не меняю мнение, если только меня не убедят"/>
    <s v="Я люблю работать в коллективе"/>
    <s v="От действий самого человека – кто стремится, тот достигает успеха"/>
    <s v="Руководства школы и учителей, которые допускают травлю"/>
    <s v="Вопросы, которые учитель считает самыми важными по данной теме"/>
    <s v="Если это что-то значит лично для меня"/>
    <s v="Приниматься решением всего школьного коллектива"/>
    <s v="Надену то, что хочу"/>
    <s v="Авторитетные и значимые люди – родители, учителя/руководители"/>
    <s v="Иду в компанию к друзьям или знакомым, чтобы обсудить то, что тревожит"/>
    <s v="Подстраивание под мнение большинства, отсутствие своей позиции и своего мнения"/>
    <s v="Благодаря слаженной работе команды, сотрудничеству с другими людьми"/>
    <s v="Трудности надо преодолевать самому, не полагаться на кого-то другого"/>
    <s v="Открыть кружки и секции, которые интересны большинству"/>
    <s v="Узнавать то, что интересно самому"/>
    <s v="Собраться всем классом и обсудить проблему"/>
    <s v="Всегда по-разному, главное, чтобы в компании (друзей, близких, родных и т. д.)"/>
    <s v="Обсуждаю с другими (в компании друзей, одноклассников и т. п.)"/>
    <s v="С друзьями или одноклассниками (несколькими людьми)"/>
    <s v="3"/>
    <s v="3"/>
    <s v="3"/>
    <s v="3"/>
    <s v="3"/>
    <s v="4"/>
    <s v="4"/>
    <s v="3"/>
    <s v="4"/>
    <s v="3"/>
    <s v="4"/>
    <s v="1"/>
    <s v="1"/>
    <s v="4"/>
    <s v="3"/>
    <s v="4"/>
    <s v="1"/>
    <s v="3"/>
    <s v="3"/>
    <s v="3"/>
    <s v="4"/>
    <s v="3"/>
    <s v="4"/>
    <s v="3"/>
    <s v="3"/>
    <s v="3"/>
    <s v="3"/>
    <n v="3"/>
    <n v="0"/>
    <n v="16"/>
    <n v="8"/>
    <n v="1"/>
    <n v="0"/>
    <n v="6"/>
    <n v="2"/>
    <n v="1"/>
    <n v="0"/>
    <n v="5"/>
    <n v="3"/>
    <n v="1"/>
    <n v="0"/>
    <n v="5"/>
    <n v="3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Касается только тех, кто в ней участвует"/>
    <s v="Так, как скажет учитель (классный руководитель)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проблеме, которая должна решаться руководством"/>
    <s v="Типичные задания, к которым мы привыкли"/>
    <s v="Те, кто сам хочет"/>
    <s v="Правила уже существуют долгие годы и остаются неизменными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В школе много талантливых людей, которые проявляют и развивают свои способности"/>
    <s v="Обсуждают трудности в классе и находят общее решение"/>
    <s v="Руководство школы самостоятельно решает, какие кружки и секции открыть"/>
    <s v="Ставят двойку и сообщают родителям"/>
    <s v="Сообщают классному руководителю, чтобы он принял меры"/>
    <s v="Каждый занимается своими делами"/>
    <s v="Классный руководитель (или школьная администрация) решает, как это лучше сделать"/>
    <s v="Сообщать классному руководителю (руководству школы)"/>
    <s v="3"/>
    <s v="4"/>
    <s v="4"/>
    <s v="1"/>
    <s v="2"/>
    <s v="3"/>
    <s v="3"/>
    <s v="3"/>
    <s v="4"/>
    <s v="3"/>
    <s v="3"/>
    <s v="1"/>
    <s v="2"/>
    <s v="4"/>
    <s v="2"/>
    <s v="1"/>
    <s v="4"/>
    <s v="4"/>
    <s v="4"/>
    <s v="4"/>
    <s v="3"/>
    <s v="1"/>
    <s v="1"/>
    <s v="1"/>
    <s v="4"/>
    <s v="1"/>
    <s v="1"/>
    <n v="8"/>
    <n v="3"/>
    <n v="7"/>
    <n v="9"/>
    <n v="3"/>
    <n v="1"/>
    <n v="3"/>
    <n v="2"/>
    <n v="2"/>
    <n v="1"/>
    <n v="2"/>
    <n v="4"/>
    <n v="3"/>
    <n v="1"/>
    <n v="2"/>
    <n v="3"/>
    <x v="1"/>
    <x v="0"/>
    <x v="0"/>
    <s v="скучно"/>
  </r>
  <r>
    <n v="68120640"/>
    <s v="2023.04.24 07:47"/>
    <s v="00:16:07"/>
    <s v="Именная ссылка"/>
    <s v="Именная ссылка"/>
    <n v="3"/>
    <s v="P4VWXWXADKJGGWUM"/>
    <s v="XDTFNAMZO8OJ1CW6"/>
    <m/>
    <x v="0"/>
    <s v="Принятие решения совместно с другими людьми"/>
    <s v="Конкуренция хороша до тех пор, пока полезна для всего коллектива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Делать что-либо вместе с одноклассниками"/>
    <s v="Привлекать к их разрешению педагогов и руководство школы, которые отвечают за дисциплину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Руководства школы и учителей, которые допускают травлю"/>
    <s v="Вопросы, которые интересны мне самому (-ой)"/>
    <s v="Если это что-то значит лично для меня"/>
    <s v="Устанавливаться руководством школы"/>
    <s v="Надену то, что хочу"/>
    <s v="Я сам (-а)"/>
    <s v="Иду в компанию к друзьям или знакомым, чтобы обсудить то, что тревожит"/>
    <s v="Избегание любых изменений, боязнь нового"/>
    <s v="В результате четкого выполнения поставленной задачи"/>
    <s v="С трудностями нужно справляться сообща"/>
    <s v="Открыть кружки и секции, которые интересны большинству"/>
    <s v="Узнавать то, что интересно самому"/>
    <s v="Собраться всем классом и обсудить проблему"/>
    <s v="Делаю то, что в первую очередь интересно для меня"/>
    <s v="Спрашиваю у учителя или родителей, как это лучше сделать"/>
    <s v="Ни с кем не советуюсь, обычно я сам (-а) решаю, как поступить"/>
    <s v="3"/>
    <s v="3"/>
    <s v="4"/>
    <s v="3"/>
    <s v="3"/>
    <s v="1"/>
    <s v="4"/>
    <s v="4"/>
    <s v="4"/>
    <s v="4"/>
    <s v="4"/>
    <s v="1"/>
    <s v="4"/>
    <s v="4"/>
    <s v="1"/>
    <s v="4"/>
    <s v="4"/>
    <s v="3"/>
    <s v="2"/>
    <s v="1"/>
    <s v="3"/>
    <s v="3"/>
    <s v="4"/>
    <s v="3"/>
    <s v="4"/>
    <s v="1"/>
    <s v="4"/>
    <n v="5"/>
    <n v="1"/>
    <n v="8"/>
    <n v="13"/>
    <n v="0"/>
    <n v="1"/>
    <n v="3"/>
    <n v="5"/>
    <n v="2"/>
    <n v="0"/>
    <n v="2"/>
    <n v="5"/>
    <n v="3"/>
    <n v="0"/>
    <n v="3"/>
    <n v="3"/>
    <s v="Традиции, сложившиеся в школе обычаи"/>
    <s v="Многие проявляют творческие способности, участвуют в активностях, предлагают идеи, которые учитывают в школе"/>
    <s v="Касается только тех, кто в ней участвует"/>
    <s v="Чаще всего учитель (классный руководитель) обсуждает этот вопрос с классом"/>
    <s v="Каждый старается проявить себя, высказать свое мнение"/>
    <s v="Конфликт обсуждается в классе, одноклассники и друзья помогают рассудить стороны"/>
    <s v="События, в которых можно участвовать индивидуально и проявлять свои способности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неизбежной проблеме, которая может возникнуть в любом коллективе"/>
    <s v="Которые учителя считают самыми важными по данной теме"/>
    <s v="Те, кто сам хочет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В школе все стараются понять друг друга и договориться"/>
    <s v="Самостоятельно, ни с кем не советуясь"/>
    <s v="Опрашивают максимальное количество учеников и/или родителей. Открывают кружки и секции, актуальные для большинства"/>
    <s v="Используют наказания, принятые в нашей школе"/>
    <s v="Обсуждают ситуацию в коллективе"/>
    <s v="Общаются с одноклассниками/друзьями, что-то делают вместе"/>
    <s v="Классный руководитель (или школьная администрация) решает, как это лучше сделать"/>
    <s v="Всем вместе решать проблему"/>
    <s v="4"/>
    <s v="4"/>
    <s v="4"/>
    <s v="3"/>
    <s v="4"/>
    <s v="3"/>
    <s v="4"/>
    <s v="3"/>
    <s v="4"/>
    <s v="3"/>
    <s v="3"/>
    <s v="2"/>
    <s v="1"/>
    <s v="4"/>
    <s v="3"/>
    <s v="1"/>
    <s v="4"/>
    <s v="4"/>
    <s v="4"/>
    <s v="3"/>
    <s v="4"/>
    <s v="3"/>
    <s v="2"/>
    <s v="3"/>
    <s v="3"/>
    <s v="1"/>
    <s v="3"/>
    <n v="3"/>
    <n v="2"/>
    <n v="11"/>
    <n v="11"/>
    <n v="2"/>
    <n v="0"/>
    <n v="4"/>
    <n v="3"/>
    <n v="1"/>
    <n v="1"/>
    <n v="3"/>
    <n v="4"/>
    <n v="0"/>
    <n v="1"/>
    <n v="4"/>
    <n v="4"/>
    <x v="1"/>
    <x v="3"/>
    <x v="0"/>
    <m/>
  </r>
  <r>
    <n v="68120665"/>
    <s v="2023.04.24 07:48"/>
    <s v="00:17:40"/>
    <s v="Именная ссылка"/>
    <s v="Именная ссылка"/>
    <n v="3"/>
    <s v="IXQY8IQ7BV5PBHI4"/>
    <s v="CQ0BCTHBIECT02BF"/>
    <m/>
    <x v="0"/>
    <s v="Принятие решения совместно с другими людьми"/>
    <s v="Конкуренция хороша до тех пор, пока полезна для всего коллектива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Делать что-либо вместе с одноклассниками"/>
    <s v="Привлекать к их разрешению педагогов и руководство школы, которые отвечают за дисциплину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Руководства школы и учителей, которые допускают травлю"/>
    <s v="Вопросы, которые интересны мне самому (-ой)"/>
    <s v="Если это что-то значит лично для меня"/>
    <s v="Устанавливаться руководством школы"/>
    <s v="Надену то, что хочу"/>
    <s v="Я сам (-а)"/>
    <s v="Иду в компанию к друзьям или знакомым, чтобы обсудить то, что тревожит"/>
    <s v="Избегание любых изменений, боязнь нового"/>
    <s v="В результате четкого выполнения поставленной задачи"/>
    <s v="С трудностями нужно справляться сообща"/>
    <s v="Открыть кружки и секции, которые интересны большинству"/>
    <s v="Узнавать то, что интересно самому"/>
    <s v="Собраться всем классом и обсудить проблему"/>
    <s v="Делаю то, что в первую очередь интересно для меня"/>
    <s v="Спрашиваю у учителя или родителей, как это лучше сделать"/>
    <s v="Ни с кем не советуюсь, обычно я сам (-а) решаю, как поступить"/>
    <s v="3"/>
    <s v="3"/>
    <s v="4"/>
    <s v="3"/>
    <s v="3"/>
    <s v="1"/>
    <s v="4"/>
    <s v="4"/>
    <s v="4"/>
    <s v="4"/>
    <s v="4"/>
    <s v="1"/>
    <s v="4"/>
    <s v="4"/>
    <s v="1"/>
    <s v="4"/>
    <s v="4"/>
    <s v="3"/>
    <s v="2"/>
    <s v="1"/>
    <s v="3"/>
    <s v="3"/>
    <s v="4"/>
    <s v="3"/>
    <s v="4"/>
    <s v="1"/>
    <s v="4"/>
    <n v="5"/>
    <n v="1"/>
    <n v="8"/>
    <n v="13"/>
    <n v="0"/>
    <n v="1"/>
    <n v="3"/>
    <n v="5"/>
    <n v="2"/>
    <n v="0"/>
    <n v="2"/>
    <n v="5"/>
    <n v="3"/>
    <n v="0"/>
    <n v="3"/>
    <n v="3"/>
    <s v="Решения и распоряжения школьной администрации"/>
    <s v="У нас реализуют задумки и инициативы классного руководителя и школьной администрации, ответственно относятся к поручениям"/>
    <s v="Касается только тех, кто в ней участвует"/>
    <s v="Ученики сами решают, за какой партой и с кем сидеть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События, в которых можно участвовать всем вместе и проявлять способности как команда"/>
    <s v="Инициативность, желание пробовать и экспериментировать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Индивидуальные победы учеников и учителей"/>
    <s v="Как к проблеме только тех, кто в этом участвует"/>
    <s v="Типичные задания, к которым мы привыкли"/>
    <s v="Те, кого отправил учитель (или школьная администрация)"/>
    <s v="Правила устанавливаются руководством школы, и все следуют им"/>
    <s v="Стараются объяснить, что не надо выделяться"/>
    <s v="От того, какие сложились отношения в коллективе"/>
    <s v="Стараются убедить его, что на самом деле всё не так плохо"/>
    <s v="Тем, кто чётко выполняет распоряжения педагогов и школьного руководства"/>
    <s v="В школе много талантливых людей, которые проявляют и развивают свои способности"/>
    <s v="Самостоятельно, ни с кем не советуясь"/>
    <s v="Руководство школы самостоятельно решает, какие кружки и секции открыть"/>
    <s v="Используют наказания, принятые в нашей школе"/>
    <s v="Обсуждают ситуацию в коллективе"/>
    <s v="Общаются с одноклассниками/друзьями, что-то делают вместе"/>
    <s v="Классный руководитель (или школьная администрация) решает, как это лучше сделать"/>
    <s v="Постараться решить проблему самостоятельно"/>
    <s v="1"/>
    <s v="1"/>
    <s v="4"/>
    <s v="4"/>
    <s v="2"/>
    <s v="1"/>
    <s v="3"/>
    <s v="4"/>
    <s v="4"/>
    <s v="4"/>
    <s v="4"/>
    <s v="4"/>
    <s v="2"/>
    <s v="1"/>
    <s v="1"/>
    <s v="2"/>
    <s v="3"/>
    <s v="2"/>
    <s v="1"/>
    <s v="4"/>
    <s v="4"/>
    <s v="1"/>
    <s v="2"/>
    <s v="3"/>
    <s v="3"/>
    <s v="1"/>
    <s v="4"/>
    <n v="8"/>
    <n v="5"/>
    <n v="4"/>
    <n v="10"/>
    <n v="3"/>
    <n v="2"/>
    <n v="2"/>
    <n v="2"/>
    <n v="3"/>
    <n v="2"/>
    <n v="1"/>
    <n v="3"/>
    <n v="2"/>
    <n v="1"/>
    <n v="1"/>
    <n v="5"/>
    <x v="0"/>
    <x v="3"/>
    <x v="0"/>
    <m/>
  </r>
  <r>
    <n v="68573826"/>
    <s v="2023.05.10 09:52"/>
    <s v="00:19:49"/>
    <s v="Именная ссылка"/>
    <s v="Именная ссылка"/>
    <n v="3"/>
    <s v="MGUKKTQBFBRFFEFE"/>
    <s v="BOASCMFJKV9AGI18"/>
    <m/>
    <x v="0"/>
    <s v="Следование правилам и требованиям"/>
    <s v="Конкуренция помогает человеку занять лучшее место в жизни, влиять на других людей"/>
    <s v="Бог дал родню, а чёрт вражду"/>
    <s v="Учителю (классному руководителю) стоит обсудить этот вопрос с классом, вместе выработать и принять общее решение"/>
    <s v="Делать что-либо вместе с одноклассниками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Опора на мудрость и опыт старших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Ничья. Так сложились обстоятельства"/>
    <s v="Вопросы, которые учитель считает самыми важными по данной теме"/>
    <s v="Если учитель сказал, то надо обязательно участвовать"/>
    <s v="Устанавливаться руководством школы"/>
    <s v="Надену то, что хочу"/>
    <s v="Я сам (-а)"/>
    <s v="Стараюсь справиться самостоятельно"/>
    <s v="Самолюбование, отказ следовать установленным образцам и безразличное отношение к окружающим"/>
    <s v="За счет собственных усилий"/>
    <s v="С трудностями нужно справляться сообща"/>
    <s v="Открыть кружки и секции, которые интересны большинству"/>
    <s v="Быть не хуже других, не отставать"/>
    <s v="Собраться всем классом и обсудить проблему"/>
    <s v="Делаю то, что в первую очередь интересно для меня"/>
    <s v="Спрашиваю у учителя или родителей, как это лучше сделать"/>
    <s v="С учителем/руководителем/тренером и др., который точно знает, как правильно поступить"/>
    <s v="1"/>
    <s v="1"/>
    <s v="2"/>
    <s v="3"/>
    <s v="3"/>
    <s v="3"/>
    <s v="4"/>
    <s v="2"/>
    <s v="4"/>
    <s v="4"/>
    <s v="4"/>
    <s v="2"/>
    <s v="1"/>
    <s v="1"/>
    <s v="1"/>
    <s v="4"/>
    <s v="4"/>
    <s v="4"/>
    <s v="4"/>
    <s v="4"/>
    <s v="3"/>
    <s v="3"/>
    <s v="2"/>
    <s v="3"/>
    <s v="4"/>
    <s v="1"/>
    <s v="1"/>
    <n v="7"/>
    <n v="4"/>
    <n v="6"/>
    <n v="10"/>
    <n v="2"/>
    <n v="0"/>
    <n v="2"/>
    <n v="5"/>
    <n v="3"/>
    <n v="2"/>
    <n v="1"/>
    <n v="3"/>
    <n v="2"/>
    <n v="2"/>
    <n v="3"/>
    <n v="2"/>
    <s v="Коллективные обсуждения, договоренности и решения"/>
    <s v="У нас любят вместе планировать дела и участвовать в общих активностях"/>
    <s v="Касается только тех, кто в ней участвует"/>
    <s v="Так, как принято (по росту, мальчик – девочка и т. п.)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общей проблеме всего коллектива"/>
    <s v="Задания, которые нам интересны и учитывают наши способности"/>
    <s v="Те, кто сам хочет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сохраняет и поддерживает сложившиеся традиции"/>
    <s v="В школе все стараются понять друг друга и договориться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Сообщают классному руководителю, чтобы он принял меры"/>
    <s v="Общаются с одноклассниками/друзьями, что-то делают вместе"/>
    <s v="Любой ученик, родитель или учитель может предложить решение"/>
    <s v="Сообщать классному руководителю (руководству школы)"/>
    <s v="3"/>
    <s v="3"/>
    <s v="4"/>
    <s v="2"/>
    <s v="2"/>
    <s v="3"/>
    <s v="3"/>
    <s v="3"/>
    <s v="4"/>
    <s v="3"/>
    <s v="3"/>
    <s v="3"/>
    <s v="4"/>
    <s v="4"/>
    <s v="1"/>
    <s v="1"/>
    <s v="4"/>
    <s v="4"/>
    <s v="2"/>
    <s v="3"/>
    <s v="3"/>
    <s v="3"/>
    <s v="1"/>
    <s v="1"/>
    <s v="3"/>
    <s v="4"/>
    <s v="1"/>
    <n v="5"/>
    <n v="3"/>
    <n v="12"/>
    <n v="7"/>
    <n v="1"/>
    <n v="2"/>
    <n v="5"/>
    <n v="1"/>
    <n v="1"/>
    <n v="1"/>
    <n v="4"/>
    <n v="3"/>
    <n v="3"/>
    <n v="0"/>
    <n v="3"/>
    <n v="3"/>
    <x v="0"/>
    <x v="2"/>
    <x v="0"/>
    <m/>
  </r>
  <r>
    <n v="68120894"/>
    <s v="2023.04.24 07:58"/>
    <s v="00:19:58"/>
    <s v="Именная ссылка"/>
    <s v="Именная ссылка"/>
    <n v="3"/>
    <s v="OHGH1DXXFYAQO27V"/>
    <s v="LEEGTSSDAISC312T"/>
    <m/>
    <x v="0"/>
    <s v="Самовыражение, следование своим желаниям"/>
    <s v="Конкуренция хороша до тех пор, пока полезна для всего коллектива"/>
    <s v="Жираф большой – ему видней"/>
    <s v="Учителю (классному руководителю) стоит обсудить этот вопрос с классом, вместе выработать и принять общее решение"/>
    <s v="Вести себя «как положено»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Остаюсь на своей позиции, не меняю мнение, если только меня не убедят"/>
    <s v="Я исполнительный (-ая), следую правилам"/>
    <s v="От действий самого человека – кто стремится, тот достигает успеха"/>
    <s v="Всего коллектива, в котором есть случаи травли"/>
    <s v="Вопросы, которые интересны мне самому (-ой)"/>
    <s v="Если учитель сказал, то надо обязательно участвовать"/>
    <s v="Разрабатываться с учетом пожеланий каждого"/>
    <s v="Надену то, что хочу"/>
    <s v="Я сам (-а)"/>
    <s v="Стараюсь справиться самостоятельно"/>
    <s v="Подстраивание под мнение большинства, отсутствие своей позиции и своего мнения"/>
    <s v="За счет собственных усилий"/>
    <s v="Трудности надо преодолевать самому, не полагаться на кого-то другого"/>
    <s v="Максимально учесть интересы каждого"/>
    <s v="Узнавать то, что интересно самому"/>
    <s v="Спокойно отнестись к этой ситуации, потому что в школе всегда были, есть и будут такие ученики"/>
    <s v="Делаю то, что в первую очередь интересно для меня"/>
    <s v="Размышляю сам (-а), так как никто не сделает это лучше меня"/>
    <s v="Со старшими, которые хорошо меня знают и понимают, что можно предпринять"/>
    <s v="4"/>
    <s v="3"/>
    <s v="1"/>
    <s v="3"/>
    <s v="2"/>
    <s v="3"/>
    <s v="4"/>
    <s v="4"/>
    <s v="4"/>
    <s v="1"/>
    <s v="4"/>
    <s v="3"/>
    <s v="4"/>
    <s v="1"/>
    <s v="4"/>
    <s v="4"/>
    <s v="4"/>
    <s v="4"/>
    <s v="3"/>
    <s v="4"/>
    <s v="4"/>
    <s v="4"/>
    <s v="4"/>
    <s v="2"/>
    <s v="4"/>
    <s v="4"/>
    <s v="2"/>
    <n v="3"/>
    <n v="3"/>
    <n v="5"/>
    <n v="16"/>
    <n v="1"/>
    <n v="0"/>
    <n v="2"/>
    <n v="6"/>
    <n v="1"/>
    <n v="1"/>
    <n v="1"/>
    <n v="6"/>
    <n v="1"/>
    <n v="2"/>
    <n v="2"/>
    <n v="4"/>
    <s v="Решения и распоряжения школьной администрации"/>
    <s v="У нас реализуют задумки и инициативы классного руководителя и школьной администрации, ответственно относятся к поручениям"/>
    <s v="Касается только тех, кто в ней участвует"/>
    <s v="Так, как скажет учитель (классный руководитель)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Традиционные события нашей школы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строгая дисциплина, каждый должен соблюдать установленные правила"/>
    <s v="Участие в традиционных конкурсах и олимпиадах"/>
    <s v="Как к неизбежной проблеме, которая может возникнуть в любом коллективе"/>
    <s v="Которые учителя считают самыми важными по данной теме"/>
    <s v="Те, у кого есть опыт в этом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ращаются к взрослому и авторитетному человеку"/>
    <s v="Руководство школы самостоятельно решает, какие кружки и секции открыть"/>
    <s v="Используют наказания, принятые в нашей школе"/>
    <s v="Не заостряют на этом внимания – такие ситуации случаются и потом сходят на нет"/>
    <s v="Каждый занимается своими делами"/>
    <s v="Классы (коллективы) обсуждают, предлагают общее решение"/>
    <s v="Действовать так, как у нас принято, главное – не выносить сор из избы"/>
    <s v="1"/>
    <s v="1"/>
    <s v="4"/>
    <s v="1"/>
    <s v="2"/>
    <s v="1"/>
    <s v="2"/>
    <s v="3"/>
    <s v="4"/>
    <s v="1"/>
    <s v="2"/>
    <s v="2"/>
    <s v="1"/>
    <s v="2"/>
    <s v="1"/>
    <s v="1"/>
    <s v="4"/>
    <s v="4"/>
    <s v="3"/>
    <s v="4"/>
    <s v="1"/>
    <s v="1"/>
    <s v="2"/>
    <s v="2"/>
    <s v="4"/>
    <s v="3"/>
    <s v="2"/>
    <n v="10"/>
    <n v="8"/>
    <n v="3"/>
    <n v="6"/>
    <n v="6"/>
    <n v="1"/>
    <n v="1"/>
    <n v="1"/>
    <n v="1"/>
    <n v="4"/>
    <n v="2"/>
    <n v="2"/>
    <n v="3"/>
    <n v="3"/>
    <n v="0"/>
    <n v="3"/>
    <x v="1"/>
    <x v="0"/>
    <x v="0"/>
    <m/>
  </r>
  <r>
    <n v="68120892"/>
    <s v="2023.04.24 07:58"/>
    <s v="00:20:03"/>
    <s v="Именная ссылка"/>
    <s v="Именная ссылка"/>
    <n v="3"/>
    <s v="769ARU1JSCSDV1LB"/>
    <s v="OUENVTO5JY357EYS"/>
    <m/>
    <x v="0"/>
    <s v="Самовыражение, следование своим желаниям"/>
    <s v="Конкуренция вредна, она разрушает сложившиеся отношения"/>
    <s v="Бог дал родню, а чёрт вражду"/>
    <s v="Пусть каждый садится, где хочет и с кем хочет"/>
    <s v="Вести себя «как положено»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Следование установленным требованиям и правилам"/>
    <s v="Остаюсь на своей позиции, не меняю мнение, если только меня не убедят"/>
    <s v="Я исполнительный (-ая), следую правилам"/>
    <s v="От действий самого человека – кто стремится, тот достигает успеха"/>
    <s v="Руководства школы и учителей, которые допускают травлю"/>
    <s v="Вопросы, которые учитель считает самыми важными по данной теме"/>
    <s v="Если учитель сказал, то надо обязательно участвовать"/>
    <s v="Разрабатываться с учетом пожеланий каждого"/>
    <s v="Надену то, что хочу"/>
    <s v="Я сам (-а)"/>
    <s v="Стараюсь справиться самостоятельно"/>
    <s v="Избегание любых изменений, боязнь нового"/>
    <s v="За счет собственных усилий"/>
    <s v="Трудности надо преодолевать самому, не полагаться на кого-то другого"/>
    <s v="Открыть кружки и секции, которые интересны большинству"/>
    <s v="Узнавать то, что интересно самому"/>
    <s v="Спокойно отнестись к этой ситуации, потому что в школе всегда были, есть и будут такие ученики"/>
    <s v="Делаю то, что в первую очередь интересно для меня"/>
    <s v="Спрашиваю у учителя или родителей, как это лучше сделать"/>
    <s v="Со старшими, которые хорошо меня знают и понимают, что можно предпринять"/>
    <s v="4"/>
    <s v="2"/>
    <s v="2"/>
    <s v="4"/>
    <s v="2"/>
    <s v="3"/>
    <s v="4"/>
    <s v="1"/>
    <s v="4"/>
    <s v="1"/>
    <s v="4"/>
    <s v="1"/>
    <s v="1"/>
    <s v="1"/>
    <s v="4"/>
    <s v="4"/>
    <s v="4"/>
    <s v="4"/>
    <s v="2"/>
    <s v="4"/>
    <s v="4"/>
    <s v="3"/>
    <s v="4"/>
    <s v="2"/>
    <s v="4"/>
    <s v="1"/>
    <s v="2"/>
    <n v="6"/>
    <n v="6"/>
    <n v="2"/>
    <n v="13"/>
    <n v="2"/>
    <n v="1"/>
    <n v="1"/>
    <n v="5"/>
    <n v="3"/>
    <n v="2"/>
    <n v="0"/>
    <n v="4"/>
    <n v="1"/>
    <n v="3"/>
    <n v="1"/>
    <n v="4"/>
    <s v="Традиции, сложившиеся в школе обычаи"/>
    <s v="Многие проявляют творческие способности, участвуют в активностях, предлагают идеи, которые учитывают в школе"/>
    <s v="Касается только тех, кто в ней участвует"/>
    <s v="Так, как скажет учитель (классный руководитель)"/>
    <s v="Обычно все выполняют одинаковые задания, отвечают у доски"/>
    <s v="Каждый участник конфликта отстаивает свою точку зрения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строгая дисциплина, каждый должен соблюдать установленные правила"/>
    <s v="Достижения школьных команд и коллективов"/>
    <s v="Как к неизбежной проблеме, которая может возникнуть в любом коллективе"/>
    <s v="Которые учителя считают самыми важными по данной теме"/>
    <s v="Те, кого отправил учитель (или школьная администрация)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суждают трудности в классе и находят общее решение"/>
    <s v="Руководство школы самостоятельно решает, какие кружки и секции открыть"/>
    <s v="Используют наказания, принятые в нашей школе"/>
    <s v="Не заостряют на этом внимания – такие ситуации случаются и потом сходят на нет"/>
    <s v="Каждый занимается своими делами"/>
    <s v="Классы (коллективы) обсуждают, предлагают общее решение"/>
    <s v="Всем вместе решать проблему"/>
    <s v="4"/>
    <s v="4"/>
    <s v="4"/>
    <s v="1"/>
    <s v="2"/>
    <s v="4"/>
    <s v="3"/>
    <s v="3"/>
    <s v="4"/>
    <s v="1"/>
    <s v="3"/>
    <s v="2"/>
    <s v="1"/>
    <s v="1"/>
    <s v="1"/>
    <s v="1"/>
    <s v="4"/>
    <s v="4"/>
    <s v="3"/>
    <s v="4"/>
    <s v="3"/>
    <s v="1"/>
    <s v="2"/>
    <s v="2"/>
    <s v="4"/>
    <s v="3"/>
    <s v="3"/>
    <n v="7"/>
    <n v="4"/>
    <n v="7"/>
    <n v="9"/>
    <n v="5"/>
    <n v="0"/>
    <n v="2"/>
    <n v="2"/>
    <n v="1"/>
    <n v="2"/>
    <n v="3"/>
    <n v="3"/>
    <n v="1"/>
    <n v="2"/>
    <n v="2"/>
    <n v="4"/>
    <x v="1"/>
    <x v="0"/>
    <x v="0"/>
    <m/>
  </r>
  <r>
    <n v="68573651"/>
    <s v="2023.05.10 09:47"/>
    <s v="00:20:25"/>
    <s v="Именная ссылка"/>
    <s v="Именная ссылка"/>
    <n v="3"/>
    <s v="P8Q2RRNFDJGW6IH0"/>
    <s v="TBHKQRVS5PNQN6DF"/>
    <m/>
    <x v="0"/>
    <s v="Принятие решения совместно с другими людьми"/>
    <s v="Конкуренция хороша до тех пор, пока полезна для всего коллектива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Выполнять требования учителя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Остаюсь на своей позиции, не меняю мнение, если только меня не убедят"/>
    <s v="Я исполнительный (-ая), следую правилам"/>
    <s v="От действий самого человека – кто стремится, тот достигает успеха"/>
    <s v="Всего коллектива, в котором есть случаи травли"/>
    <s v="Типичные вопросы, которые задают практически на всех уроках"/>
    <s v="Если это что-то значит лично для меня"/>
    <s v="Приниматься решением всего школьного коллектива"/>
    <s v="Договорюсь с друзьями, чтобы быть в одном стиле"/>
    <s v="Я сам (-а)"/>
    <s v="Иду в компанию к друзьям или знакомым, чтобы обсудить то, что тревожит"/>
    <s v="Самолюбование, отказ следовать установленным образцам и безразличное отношение к окружающим"/>
    <s v="За счет собственных усилий"/>
    <s v="Чтобы преодолеть трудности, нужно дождаться благоприятной для этого ситуации"/>
    <s v="Открыть кружки и секции, которые интересны большинству"/>
    <s v="Узнавать то, что интересно самому"/>
    <s v="Поговорить с этим учеником и поддержать его, не испугавшись насмешек одноклассников"/>
    <s v="Делаю то, что в первую очередь интересно для меня"/>
    <s v="Обсуждаю с другими (в компании друзей, одноклассников и т. п.)"/>
    <s v="Со старшими, которые хорошо меня знают и понимают, что можно предпринять"/>
    <s v="3"/>
    <s v="3"/>
    <s v="3"/>
    <s v="3"/>
    <s v="1"/>
    <s v="3"/>
    <s v="4"/>
    <s v="4"/>
    <s v="4"/>
    <s v="1"/>
    <s v="4"/>
    <s v="3"/>
    <s v="2"/>
    <s v="4"/>
    <s v="3"/>
    <s v="3"/>
    <s v="4"/>
    <s v="3"/>
    <s v="4"/>
    <s v="4"/>
    <s v="2"/>
    <s v="3"/>
    <s v="4"/>
    <s v="4"/>
    <s v="4"/>
    <s v="3"/>
    <s v="2"/>
    <n v="2"/>
    <n v="3"/>
    <n v="11"/>
    <n v="11"/>
    <n v="1"/>
    <n v="1"/>
    <n v="4"/>
    <n v="3"/>
    <n v="1"/>
    <n v="0"/>
    <n v="2"/>
    <n v="6"/>
    <n v="0"/>
    <n v="2"/>
    <n v="5"/>
    <n v="2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Чаще всего учитель (классный руководитель) обсуждает этот вопрос с классом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разцовая самодисциплина и следование правилам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Достижения школьных команд и коллективов"/>
    <s v="Как к общей проблеме всего коллектива"/>
    <s v="Задания, которые нам интересны и учитывают наши способности"/>
    <s v="Те, кого выдвинул коллектив"/>
    <s v="Правила уже существуют долгие годы и остаются неизменными"/>
    <s v="Стараются объяснить, что не надо выделяться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У школы богатый опыт, она сохраняет свои лучшие традиции"/>
    <s v="Терпеливо ждут, когда трудности разрешатся сами собой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Поддерживают этого ученика индивидуально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3"/>
    <s v="4"/>
    <s v="3"/>
    <s v="3"/>
    <s v="2"/>
    <s v="3"/>
    <s v="3"/>
    <s v="1"/>
    <s v="4"/>
    <s v="4"/>
    <s v="3"/>
    <s v="3"/>
    <s v="4"/>
    <s v="3"/>
    <s v="2"/>
    <s v="2"/>
    <s v="3"/>
    <s v="4"/>
    <s v="4"/>
    <s v="2"/>
    <s v="2"/>
    <s v="3"/>
    <s v="1"/>
    <s v="4"/>
    <s v="3"/>
    <s v="4"/>
    <s v="3"/>
    <n v="2"/>
    <n v="5"/>
    <n v="12"/>
    <n v="8"/>
    <n v="0"/>
    <n v="1"/>
    <n v="5"/>
    <n v="3"/>
    <n v="2"/>
    <n v="2"/>
    <n v="3"/>
    <n v="2"/>
    <n v="0"/>
    <n v="2"/>
    <n v="4"/>
    <n v="3"/>
    <x v="1"/>
    <x v="2"/>
    <x v="0"/>
    <m/>
  </r>
  <r>
    <n v="68573673"/>
    <s v="2023.05.10 09:48"/>
    <s v="00:20:57"/>
    <s v="Именная ссылка"/>
    <s v="Именная ссылка"/>
    <n v="3"/>
    <s v="P8Q2RRNFDJGW6IH0"/>
    <s v="WOVOLYAJAYEOOS9D"/>
    <m/>
    <x v="0"/>
    <s v="Самовыражение, следование своим желаниям"/>
    <s v="Конкуренция хороша до тех пор, пока полезна для всего коллектива"/>
    <s v="На весь мир не будешь мил"/>
    <s v="Так, как решил учитель (классный руководитель), который хорошо знает учеников"/>
    <s v="Вести себя «как положено»"/>
    <s v="Давать возможность каждому отстаивать свою точку зрени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учитель считает самыми важными по данной теме"/>
    <s v="Если это что-то значит лично для меня"/>
    <s v="Устанавливаться руководством школы"/>
    <s v="Надену то, что хочу"/>
    <s v="Я сам (-а)"/>
    <s v="Обращаюсь к человеку, который знает, как правильно поступить"/>
    <s v="Самолюбование, отказ следовать установленным образцам и безразличное отношение к окружающим"/>
    <s v="За счет собственных усилий"/>
    <s v="Лучше обратиться к тому, кто может за меня решить, как преодолеть трудности"/>
    <s v="Открыть кружки и секции, которые интересны большинству"/>
    <s v="Узнавать то, что интересно самому"/>
    <s v="Собраться всем классом и обсудить проблему"/>
    <s v="Всегда по-разному, главное, чтобы в компании (друзей, близких, родных и т. д.)"/>
    <s v="Спрашиваю у учителя или родителей, как это лучше сделать"/>
    <s v="Со старшими, которые хорошо меня знают и понимают, что можно предпринять"/>
    <s v="4"/>
    <s v="3"/>
    <s v="4"/>
    <s v="1"/>
    <s v="2"/>
    <s v="4"/>
    <s v="4"/>
    <s v="4"/>
    <s v="4"/>
    <s v="4"/>
    <s v="4"/>
    <s v="3"/>
    <s v="1"/>
    <s v="4"/>
    <s v="1"/>
    <s v="4"/>
    <s v="4"/>
    <s v="1"/>
    <s v="4"/>
    <s v="4"/>
    <s v="1"/>
    <s v="3"/>
    <s v="4"/>
    <s v="3"/>
    <s v="3"/>
    <s v="1"/>
    <s v="2"/>
    <n v="6"/>
    <n v="2"/>
    <n v="5"/>
    <n v="14"/>
    <n v="2"/>
    <n v="0"/>
    <n v="2"/>
    <n v="5"/>
    <n v="1"/>
    <n v="1"/>
    <n v="1"/>
    <n v="6"/>
    <n v="3"/>
    <n v="1"/>
    <n v="2"/>
    <n v="3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Чаще всего учитель (классный руководитель) обсуждает этот вопрос с классом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разцовая самодисциплина и следование правилам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Достижения школьных команд и коллективов"/>
    <s v="Как к общей проблеме всего коллектива"/>
    <s v="Задания, которые нам интересны и учитывают наши способности"/>
    <s v="Те, кто сам хочет"/>
    <s v="Правила устанавливаются руководством школы, и все следуют им"/>
    <s v="Стараются объяснить, что не надо выделяться"/>
    <s v="От каждого, кто в нее приходит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ращаются к взрослому и авторитетному человеку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Обсуждают ситуацию в коллективе"/>
    <s v="Общаются с одноклассниками/друзьями, что-то делают вместе"/>
    <s v="Любой ученик, родитель или учитель может предложить решение"/>
    <s v="Постараться решить проблему самостоятельно"/>
    <s v="3"/>
    <s v="4"/>
    <s v="3"/>
    <s v="3"/>
    <s v="2"/>
    <s v="3"/>
    <s v="3"/>
    <s v="1"/>
    <s v="4"/>
    <s v="4"/>
    <s v="3"/>
    <s v="3"/>
    <s v="4"/>
    <s v="4"/>
    <s v="1"/>
    <s v="2"/>
    <s v="4"/>
    <s v="4"/>
    <s v="3"/>
    <s v="4"/>
    <s v="1"/>
    <s v="3"/>
    <s v="1"/>
    <s v="3"/>
    <s v="3"/>
    <s v="4"/>
    <s v="4"/>
    <n v="4"/>
    <n v="2"/>
    <n v="11"/>
    <n v="10"/>
    <n v="0"/>
    <n v="1"/>
    <n v="6"/>
    <n v="2"/>
    <n v="2"/>
    <n v="1"/>
    <n v="1"/>
    <n v="5"/>
    <n v="2"/>
    <n v="0"/>
    <n v="4"/>
    <n v="3"/>
    <x v="1"/>
    <x v="2"/>
    <x v="1"/>
    <m/>
  </r>
  <r>
    <n v="68573817"/>
    <s v="2023.05.10 09:52"/>
    <s v="00:26:40"/>
    <s v="Именная ссылка"/>
    <s v="Именная ссылка"/>
    <n v="3"/>
    <s v="S9B34DHHAIY0ARID"/>
    <s v="JX0VATRHZFUR9M2H"/>
    <m/>
    <x v="0"/>
    <s v="Принятие решения совместно с другими людьми"/>
    <s v="Конкуренция хороша до тех пор, пока полезна для всего коллектива"/>
    <s v="Один в поле не воин"/>
    <s v="Пусть каждый садится, где хочет и с кем хочет"/>
    <s v="Делать что-либо вместе с одноклассниками"/>
    <s v="Так же, как их обычно разрешали"/>
    <s v="Направления, которые сейчас актуальны и поощряются в стране (например, волонтёрство, молодежные движения, патриотические акции, ЗОЖ и др.)"/>
    <s v="Работа в группе, команде"/>
    <s v="Остаюсь на своей позиции, не меняю мнение, если только меня не убедят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Типичные вопросы, которые задают практически на всех уроках"/>
    <s v="Если только я буду готовиться и участвовать не один (не одна)"/>
    <s v="Разрабатываться с учетом пожеланий каждого"/>
    <s v="Надену то, что хочу"/>
    <s v="Я сам (-а)"/>
    <s v="Иду в компанию к друзьям или знакомым, чтобы обсудить то, что тревожит"/>
    <s v="Подстраивание под мнение большинства, отсутствие своей позиции и своего мнения"/>
    <s v="За счет собственных усилий"/>
    <s v="С трудностями нужно справляться сообща"/>
    <s v="Открыть кружки и секции, которые интересны большинству"/>
    <s v="Быть не хуже других, не отставать"/>
    <s v="Собраться всем классом и обсудить проблему"/>
    <s v="Делаю то, что в первую очередь интересно для меня"/>
    <s v="Обсуждаю с другими (в компании друзей, одноклассников и т. п.)"/>
    <s v="С друзьями или одноклассниками (несколькими людьми)"/>
    <s v="3"/>
    <s v="3"/>
    <s v="3"/>
    <s v="4"/>
    <s v="3"/>
    <s v="2"/>
    <s v="1"/>
    <s v="3"/>
    <s v="4"/>
    <s v="3"/>
    <s v="4"/>
    <s v="3"/>
    <s v="2"/>
    <s v="3"/>
    <s v="4"/>
    <s v="4"/>
    <s v="4"/>
    <s v="3"/>
    <s v="3"/>
    <s v="4"/>
    <s v="3"/>
    <s v="3"/>
    <s v="2"/>
    <s v="3"/>
    <s v="4"/>
    <s v="3"/>
    <s v="3"/>
    <n v="1"/>
    <n v="3"/>
    <n v="15"/>
    <n v="8"/>
    <n v="1"/>
    <n v="1"/>
    <n v="4"/>
    <n v="3"/>
    <n v="0"/>
    <n v="1"/>
    <n v="5"/>
    <n v="3"/>
    <n v="0"/>
    <n v="1"/>
    <n v="6"/>
    <n v="2"/>
    <s v="Коллективные обсуждения, договоренности и решения"/>
    <s v="У нас реализуют задумки и инициативы классного руководителя и школьной администрации, ответственно относятся к поручениям"/>
    <s v="Касается только тех, кто в ней участвует"/>
    <s v="Так, как скажет учитель (классный руководитель)"/>
    <s v="Все стараются в первую очередь соблюдать дисциплину, слушать учителя"/>
    <s v="Конфликт обсуждается в классе, одноклассники и друзья помогают рассудить стороны"/>
    <s v="События, в которых можно участвовать индивидуально и проявлять свои способности"/>
    <s v="Общительность, готовность сотрудничать с другими людьми и работать в команде"/>
    <s v="Стараются убедить этих учеников, что важно согласиться с мнением более авторитетного человека"/>
    <s v="В нашей школе прислушиваются к мнению каждого, стараются его учесть"/>
    <s v="Индивидуальные победы учеников и учителей"/>
    <s v="Как к неизбежной проблеме, которая может возникнуть в любом коллективе"/>
    <s v="Типичные задания, к которым мы привыкли"/>
    <s v="Те, кто сам хочет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каждого, кто в нее приходит"/>
    <s v="Стараются убедить его, что на самом деле всё не так плохо"/>
    <s v="Тем, кто чётко выполняет распоряжения педагогов и школьного руководства"/>
    <s v="В школе много талантливых людей, которые проявляют и развивают свои способности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Обсуждают ситуацию в коллективе"/>
    <s v="Общаются с одноклассниками/друзьями, что-то делают вместе"/>
    <s v="Классный руководитель (или школьная администрация) решает, как это лучше сделать"/>
    <s v="Всем вместе решать проблему"/>
    <s v="3"/>
    <s v="1"/>
    <s v="4"/>
    <s v="1"/>
    <s v="1"/>
    <s v="3"/>
    <s v="4"/>
    <s v="3"/>
    <s v="1"/>
    <s v="4"/>
    <s v="4"/>
    <s v="2"/>
    <s v="2"/>
    <s v="4"/>
    <s v="1"/>
    <s v="1"/>
    <s v="4"/>
    <s v="2"/>
    <s v="1"/>
    <s v="4"/>
    <s v="3"/>
    <s v="3"/>
    <s v="1"/>
    <s v="3"/>
    <s v="3"/>
    <s v="1"/>
    <s v="3"/>
    <n v="9"/>
    <n v="3"/>
    <n v="8"/>
    <n v="7"/>
    <n v="3"/>
    <n v="1"/>
    <n v="3"/>
    <n v="2"/>
    <n v="4"/>
    <n v="0"/>
    <n v="1"/>
    <n v="4"/>
    <n v="2"/>
    <n v="2"/>
    <n v="4"/>
    <n v="1"/>
    <x v="0"/>
    <x v="2"/>
    <x v="0"/>
    <m/>
  </r>
  <r>
    <n v="68573909"/>
    <s v="2023.05.10 09:55"/>
    <s v="00:28:07"/>
    <s v="Именная ссылка"/>
    <s v="Именная ссылка"/>
    <n v="3"/>
    <s v="OL764CP599WDARNM"/>
    <s v="65IXGPT7W6X1W8OH"/>
    <m/>
    <x v="0"/>
    <s v="Принятие решения совместно с другими людьми"/>
    <s v="Конкуренция вредна, она разрушает сложившиеся отношения"/>
    <s v="Бог дал родню, а чёрт вражду"/>
    <s v="Пусть каждый садится, где хочет и с кем хочет"/>
    <s v="Вести себя «как положено»"/>
    <s v="Обсуждать конфликт среди одноклассников и стараться найти решение, с которым большинство согласится"/>
    <s v="Увлечения родных и близких, поддержка семейных хобби (сбор грибов, рыбалка, настольные игры и т. п.)"/>
    <s v="Моя самостоятельность, активность и инициатива"/>
    <s v="Отказываюсь от своего мнения в пользу мнения более авторитетного человека"/>
    <s v="Я следую традициям, не люблю изменения"/>
    <s v="От действий самого человека – кто стремится, тот достигает успеха"/>
    <s v="Всего коллектива, в котором есть случаи травли"/>
    <s v="Вопросы, которые учитель считает самыми важными по данной теме"/>
    <s v="Если это что-то значит лично для меня"/>
    <s v="Приниматься решением всего школьного коллектива"/>
    <s v="Договорюсь с друзьями, чтобы быть в одном стиле"/>
    <s v="Авторитетные и значимые люди – родители, учителя/руководители"/>
    <s v="Иду в компанию к друзьям или знакомым, чтобы обсудить то, что тревожит"/>
    <s v="Подстраивание под мнение большинства, отсутствие своей позиции и своего мнения"/>
    <s v="В результате четкого выполнения поставленной задачи"/>
    <s v="С трудностями нужно справляться сообща"/>
    <s v="Открыть кружки и секции, которые интересны большинству"/>
    <s v="Быть не хуже других, не отставать"/>
    <s v="Поговорить с этим учеником и поддержать его, не испугавшись насмешек одноклассников"/>
    <s v="Всегда по-разному, главное, чтобы в компании (друзей, близких, родных и т. д.)"/>
    <s v="Спрашиваю у учителя или родителей, как это лучше сделать"/>
    <s v="С учителем/руководителем/тренером и др., который точно знает, как правильно поступить"/>
    <s v="3"/>
    <s v="2"/>
    <s v="2"/>
    <s v="4"/>
    <s v="2"/>
    <s v="3"/>
    <s v="2"/>
    <s v="4"/>
    <s v="1"/>
    <s v="2"/>
    <s v="4"/>
    <s v="3"/>
    <s v="1"/>
    <s v="4"/>
    <s v="3"/>
    <s v="3"/>
    <s v="1"/>
    <s v="3"/>
    <s v="3"/>
    <s v="1"/>
    <s v="3"/>
    <s v="3"/>
    <s v="2"/>
    <s v="4"/>
    <s v="3"/>
    <s v="1"/>
    <s v="1"/>
    <n v="6"/>
    <n v="6"/>
    <n v="10"/>
    <n v="5"/>
    <n v="1"/>
    <n v="2"/>
    <n v="5"/>
    <n v="1"/>
    <n v="3"/>
    <n v="3"/>
    <n v="0"/>
    <n v="3"/>
    <n v="2"/>
    <n v="1"/>
    <n v="5"/>
    <n v="1"/>
    <s v="Традиции, сложившиеся в школе обычаи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Так, как скажет учитель (классный руководитель)"/>
    <s v="Все работают в группах, вместе выполняют задания и показывают совместный результат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Инициативность, желание пробовать и экспериментировать"/>
    <s v="Стараются убедить этих учеников, что важно согласиться с мнением более авторитетного человека"/>
    <s v="В нашей школе прислушиваются к мнению каждого, стараются его учесть"/>
    <s v="Индивидуальные победы учеников и учителей"/>
    <s v="Как к общей проблеме всего коллектива"/>
    <s v="Задания, которые нам интересны и учитывают наши способности"/>
    <s v="Те, кто сам хочет"/>
    <s v="Правила принимаются в коллективном обсуждении, когда все согласны с его результатами"/>
    <s v="Стараются объяснить, что не надо выделяться"/>
    <s v="От каждого, кто в нее приходит"/>
    <s v="Стараются убедить его, что на самом деле всё не так плохо"/>
    <s v="Тем, кто с удовольствием работает в команде"/>
    <s v="В школе много талантливых людей, которые проявляют и развивают свои способности"/>
    <s v="Обращаются к взрослому и авторитетному человеку"/>
    <s v="Опрашивают максимальное количество учеников и/или родителей. Открывают кружки и секции, актуальные для большинства"/>
    <s v="Ставят двойку и сообщают родителям"/>
    <s v="Обсуждают ситуацию в коллективе"/>
    <s v="Общаются с одноклассниками/друзьями, что-то делают вместе"/>
    <s v="Классный руководитель (или школьная администрация) решает, как это лучше сделать"/>
    <s v="Сообщать классному руководителю (руководству школы)"/>
    <s v="4"/>
    <s v="4"/>
    <s v="3"/>
    <s v="1"/>
    <s v="3"/>
    <s v="3"/>
    <s v="3"/>
    <s v="4"/>
    <s v="1"/>
    <s v="4"/>
    <s v="4"/>
    <s v="3"/>
    <s v="4"/>
    <s v="4"/>
    <s v="3"/>
    <s v="2"/>
    <s v="4"/>
    <s v="2"/>
    <s v="3"/>
    <s v="4"/>
    <s v="1"/>
    <s v="3"/>
    <s v="1"/>
    <s v="3"/>
    <s v="3"/>
    <s v="1"/>
    <s v="1"/>
    <n v="6"/>
    <n v="2"/>
    <n v="10"/>
    <n v="9"/>
    <n v="1"/>
    <n v="1"/>
    <n v="4"/>
    <n v="3"/>
    <n v="2"/>
    <n v="0"/>
    <n v="1"/>
    <n v="6"/>
    <n v="3"/>
    <n v="1"/>
    <n v="5"/>
    <n v="0"/>
    <x v="0"/>
    <x v="2"/>
    <x v="0"/>
    <s v="всë было ясно и понятно"/>
  </r>
  <r>
    <n v="68573928"/>
    <s v="2023.05.10 09:56"/>
    <s v="00:30:31"/>
    <s v="Именная ссылка"/>
    <s v="Именная ссылка"/>
    <n v="3"/>
    <s v="VDVOKC3LZDYR34RT"/>
    <s v="TXNMEV3M1AEPQLNB"/>
    <m/>
    <x v="0"/>
    <s v="Самовыражение, следование своим желаниям"/>
    <s v="Конкуренция помогает человеку занять лучшее место в жизни, влиять на других людей"/>
    <s v="Жираф большой – ему видней"/>
    <s v="Пусть каждый садится, где хочет и с кем хочет"/>
    <s v="Делать что-либо вместе с одноклассниками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Опора на мудрость и опыт старших"/>
    <s v="Сохраняю своё личное мнение втайне, чтобы не нарушить сложившийся порядок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Типичные вопросы, которые задают практически на всех уроках"/>
    <s v="Если это что-то значит лично для меня"/>
    <s v="Разрабатываться с учетом пожеланий каждого"/>
    <s v="Надену то, что хочу"/>
    <s v="Я сам (-а)"/>
    <s v="Стараюсь справиться самостоятельно"/>
    <s v="Подстраивание под мнение большинства, отсутствие своей позиции и своего мнения"/>
    <s v="За счет собственных усилий"/>
    <s v="Трудности надо преодолевать самому, не полагаться на кого-то другого"/>
    <s v="Открыть кружки и секции, которые интересны большинству"/>
    <s v="Узнавать то, что интересно самому"/>
    <s v="Спокойно отнестись к этой ситуации, потому что в школе всегда были, есть и будут такие ученики"/>
    <s v="Делаю то, что в первую очередь интересно для меня"/>
    <s v="Спрашиваю у учителя или родителей, как это лучше сделать"/>
    <s v="С друзьями или одноклассниками (несколькими людьми)"/>
    <s v="4"/>
    <s v="1"/>
    <s v="1"/>
    <s v="4"/>
    <s v="3"/>
    <s v="3"/>
    <s v="4"/>
    <s v="2"/>
    <s v="2"/>
    <s v="4"/>
    <s v="4"/>
    <s v="3"/>
    <s v="2"/>
    <s v="4"/>
    <s v="4"/>
    <s v="4"/>
    <s v="4"/>
    <s v="4"/>
    <s v="3"/>
    <s v="4"/>
    <s v="4"/>
    <s v="3"/>
    <s v="4"/>
    <s v="2"/>
    <s v="4"/>
    <s v="1"/>
    <s v="3"/>
    <n v="3"/>
    <n v="4"/>
    <n v="6"/>
    <n v="14"/>
    <n v="0"/>
    <n v="1"/>
    <n v="2"/>
    <n v="6"/>
    <n v="2"/>
    <n v="1"/>
    <n v="1"/>
    <n v="5"/>
    <n v="1"/>
    <n v="2"/>
    <n v="3"/>
    <n v="3"/>
    <s v="Решения и распоряжения школьной администрации"/>
    <s v="Многие проявляют творческие способности, участвуют в активностях, предлагают идеи, которые учитывают в школе"/>
    <s v="Это обычное дело, одноклассники сами помирятся"/>
    <s v="Так, как скажет учитель (классный руководитель)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События, в которых призывают поучаствовать педагоги и руководство школы"/>
    <s v="Инициативность, желание пробовать и экспериментировать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Индивидуальные победы учеников и учителей"/>
    <s v="Как к проблеме только тех, кто в этом участвует"/>
    <s v="Типичные задания, к которым мы привыкли"/>
    <s v="Те, кого отправил учитель (или школьная администрация)"/>
    <s v="Правила устанавливаются руководством школы, и все следуют им"/>
    <s v="Стараются объяснить, что не надо выделяться"/>
    <s v="От контроля со стороны учителей и администрации"/>
    <s v="Стараются убедить его, что на самом деле всё не так плохо"/>
    <s v="Тем, кто с удовольствием работает в команде"/>
    <s v="В школе много талантливых людей, которые проявляют и развивают свои способности"/>
    <s v="Самостоятельно, ни с кем не советуясь"/>
    <s v="Руководство школы самостоятельно решает, какие кружки и секции открыть"/>
    <s v="Призывают не отставать от одноклассников"/>
    <s v="Не заостряют на этом внимания – такие ситуации случаются и потом сходят на нет"/>
    <s v="Всё как обычно, отдыхают"/>
    <s v="Классный руководитель (или школьная администрация) решает, как это лучше сделать"/>
    <s v="Сообщать классному руководителю (руководству школы)"/>
    <s v="1"/>
    <s v="4"/>
    <s v="2"/>
    <s v="1"/>
    <s v="2"/>
    <s v="1"/>
    <s v="1"/>
    <s v="4"/>
    <s v="4"/>
    <s v="3"/>
    <s v="4"/>
    <s v="4"/>
    <s v="2"/>
    <s v="1"/>
    <s v="1"/>
    <s v="2"/>
    <s v="1"/>
    <s v="2"/>
    <s v="3"/>
    <s v="4"/>
    <s v="4"/>
    <s v="1"/>
    <s v="3"/>
    <s v="2"/>
    <s v="2"/>
    <s v="1"/>
    <s v="1"/>
    <n v="10"/>
    <n v="7"/>
    <n v="3"/>
    <n v="7"/>
    <n v="4"/>
    <n v="3"/>
    <n v="2"/>
    <n v="0"/>
    <n v="3"/>
    <n v="1"/>
    <n v="1"/>
    <n v="4"/>
    <n v="3"/>
    <n v="3"/>
    <n v="0"/>
    <n v="3"/>
    <x v="1"/>
    <x v="2"/>
    <x v="0"/>
    <m/>
  </r>
  <r>
    <n v="68573935"/>
    <s v="2023.05.10 09:57"/>
    <s v="00:31:25"/>
    <s v="Именная ссылка"/>
    <s v="Именная ссылка"/>
    <n v="3"/>
    <s v="VDVOKC3LZDYR34RT"/>
    <s v="U8PC6H0FCUMPITVD"/>
    <m/>
    <x v="0"/>
    <s v="Самовыражение, следование своим желаниям"/>
    <s v="Конкуренция помогает человеку проявить свои способности, выделиться на фоне других"/>
    <s v="Жираф большой – ему видней"/>
    <s v="Пусть каждый садится, где хочет и с кем хочет"/>
    <s v="Делать что-либо вместе с одноклассниками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Опора на мудрость и опыт старших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Типичные вопросы, которые задают практически на всех уроках"/>
    <s v="Если это что-то значит лично для меня"/>
    <s v="Разрабатываться с учетом пожеланий каждого"/>
    <s v="Надену то, что хочу"/>
    <s v="Я сам (-а)"/>
    <s v="Стараюсь справиться самостоятельно"/>
    <s v="Преклонение перед руководителем, следование исключительно инструкциям от него"/>
    <s v="В результате четкого выполнения поставленной задачи"/>
    <s v="Трудности надо преодолевать самому, не полагаться на кого-то другого"/>
    <s v="Открыть кружки и секции, которые интересны большинству"/>
    <s v="Узнавать то, что интересно самому"/>
    <s v="Сообщить учителю (классному руководителю) о том, что этот ученик нуждается в помощи и поддержке"/>
    <s v="Всегда по-разному, главное, чтобы в компании (друзей, близких, родных и т. д.)"/>
    <s v="Размышляю сам (-а), так как никто не сделает это лучше меня"/>
    <s v="Со старшими, которые хорошо меня знают и понимают, что можно предпринять"/>
    <s v="4"/>
    <s v="4"/>
    <s v="1"/>
    <s v="4"/>
    <s v="3"/>
    <s v="3"/>
    <s v="4"/>
    <s v="2"/>
    <s v="4"/>
    <s v="4"/>
    <s v="4"/>
    <s v="3"/>
    <s v="2"/>
    <s v="4"/>
    <s v="4"/>
    <s v="4"/>
    <s v="4"/>
    <s v="4"/>
    <s v="1"/>
    <s v="1"/>
    <s v="4"/>
    <s v="3"/>
    <s v="4"/>
    <s v="1"/>
    <s v="3"/>
    <s v="4"/>
    <s v="2"/>
    <n v="4"/>
    <n v="3"/>
    <n v="5"/>
    <n v="15"/>
    <n v="1"/>
    <n v="1"/>
    <n v="2"/>
    <n v="5"/>
    <n v="1"/>
    <n v="1"/>
    <n v="1"/>
    <n v="6"/>
    <n v="2"/>
    <n v="1"/>
    <n v="2"/>
    <n v="4"/>
    <s v="Решения и распоряжения школьной администрации"/>
    <s v="Многие проявляют творческие способности, участвуют в активностях, предлагают идеи, которые учитывают в школе"/>
    <s v="Это обычное дело, одноклассники сами помирятся"/>
    <s v="Так, как скажет учитель (классный руководитель)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События, в которых призывают поучаствовать педагоги и руководство школы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общей проблеме всего коллектива"/>
    <s v="Типичные задания, к которым мы привыкли"/>
    <s v="Те, кого отправил учитель (или школьная администрация)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контроля со стороны учителей и администрации"/>
    <s v="Стараются убедить его, что на самом деле всё не так плохо"/>
    <s v="Тем, кто любит придумывать новое и выступать с инициативами"/>
    <s v="В школе много талантливых людей, которые проявляют и развивают свои способности"/>
    <s v="Самостоятельно, ни с кем не советуясь"/>
    <s v="Одни и те же кружки и секции работают из года в год. Как правило, новые не открывают"/>
    <s v="Ставят двойку и сообщают родителям"/>
    <s v="Не заостряют на этом внимания – такие ситуации случаются и потом сходят на нет"/>
    <s v="Всё как обычно, отдыхают"/>
    <s v="Классный руководитель (или школьная администрация) решает, как это лучше сделать"/>
    <s v="Сообщать классному руководителю (руководству школы)"/>
    <s v="1"/>
    <s v="4"/>
    <s v="2"/>
    <s v="1"/>
    <s v="2"/>
    <s v="1"/>
    <s v="1"/>
    <s v="3"/>
    <s v="4"/>
    <s v="3"/>
    <s v="3"/>
    <s v="3"/>
    <s v="2"/>
    <s v="1"/>
    <s v="1"/>
    <s v="1"/>
    <s v="1"/>
    <s v="2"/>
    <s v="4"/>
    <s v="4"/>
    <s v="4"/>
    <s v="2"/>
    <s v="1"/>
    <s v="2"/>
    <s v="2"/>
    <s v="1"/>
    <s v="1"/>
    <n v="11"/>
    <n v="7"/>
    <n v="4"/>
    <n v="5"/>
    <n v="4"/>
    <n v="3"/>
    <n v="1"/>
    <n v="1"/>
    <n v="4"/>
    <n v="1"/>
    <n v="2"/>
    <n v="2"/>
    <n v="3"/>
    <n v="3"/>
    <n v="1"/>
    <n v="2"/>
    <x v="1"/>
    <x v="2"/>
    <x v="0"/>
    <m/>
  </r>
  <r>
    <n v="68573939"/>
    <s v="2023.05.10 09:57"/>
    <s v="00:31:34"/>
    <s v="Именная ссылка"/>
    <s v="Именная ссылка"/>
    <n v="3"/>
    <s v="QSMESGX40WYXGT5I"/>
    <s v="G8Z4LNM6SLYEBYBF"/>
    <m/>
    <x v="0"/>
    <s v="Принятие решения совместно с другими людьми"/>
    <s v="Конкуренция помогает человеку проявить свои способности, выделиться на фоне других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Делать что-либо вместе с одноклассниками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интересны мне самому (-ой)"/>
    <s v="Если только я буду готовиться и участвовать не один (не одна)"/>
    <s v="Приниматься решением всего школьного коллектива"/>
    <s v="Договорюсь с друзьями, чтобы быть в одном стиле"/>
    <s v="Я сам (-а)"/>
    <s v="Стараюсь справиться самостоятельно"/>
    <s v="Избегание любых изменений, боязнь нового"/>
    <s v="За счет собственных усилий"/>
    <s v="Трудности надо преодолевать самому, не полагаться на кого-то другого"/>
    <s v="Открыть кружки и секции, которые интересны большинству"/>
    <s v="Узнавать то, что интересно самому"/>
    <s v="Спокойно отнестись к этой ситуации, потому что в школе всегда были, есть и будут такие ученики"/>
    <s v="Делаю то, что в первую очередь интересно для меня"/>
    <s v="Обсуждаю с другими (в компании друзей, одноклассников и т. п.)"/>
    <s v="С друзьями или одноклассниками (несколькими людьми)"/>
    <s v="3"/>
    <s v="4"/>
    <s v="4"/>
    <s v="3"/>
    <s v="3"/>
    <s v="3"/>
    <s v="4"/>
    <s v="4"/>
    <s v="3"/>
    <s v="3"/>
    <s v="4"/>
    <s v="3"/>
    <s v="4"/>
    <s v="3"/>
    <s v="3"/>
    <s v="3"/>
    <s v="4"/>
    <s v="4"/>
    <s v="2"/>
    <s v="4"/>
    <s v="4"/>
    <s v="3"/>
    <s v="4"/>
    <s v="2"/>
    <s v="4"/>
    <s v="3"/>
    <s v="3"/>
    <n v="0"/>
    <n v="2"/>
    <n v="13"/>
    <n v="12"/>
    <n v="0"/>
    <n v="1"/>
    <n v="5"/>
    <n v="3"/>
    <n v="0"/>
    <n v="0"/>
    <n v="3"/>
    <n v="6"/>
    <n v="0"/>
    <n v="1"/>
    <n v="5"/>
    <n v="3"/>
    <s v="Решения и распоряжения школьной администрации"/>
    <s v="Многие проявляют творческие способности, участвуют в активностях, предлагают идеи, которые учитывают в школе"/>
    <s v="Касается только тех, кто в ней участвует"/>
    <s v="Так, как скажет учитель (классный руководитель)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События, в которых призывают поучаствовать педагоги и руководство школы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строгая дисциплина, каждый должен соблюдать установленные правила"/>
    <s v="Участие в традиционных конкурсах и олимпиадах"/>
    <s v="Как к проблеме, которая должна решаться руководством"/>
    <s v="Которые учителя считают самыми важными по данной теме"/>
    <s v="Те, кого отправил учитель (или школьная администрация)"/>
    <s v="Правила уже существуют долгие годы и остаются неизменными"/>
    <s v="Обращают внимание ученика на недопустимость нарушения Устава (правил) школы"/>
    <s v="От контроля со стороны учителей и администрации"/>
    <s v="Стараются убедить его, что на самом деле всё не так плохо"/>
    <s v="Тем, кто любит придумывать новое и выступать с инициативами"/>
    <s v="В школе много талантливых людей, которые проявляют и развивают свои способности"/>
    <s v="Самостоятельно, ни с кем не советуясь"/>
    <s v="Одни и те же кружки и секции работают из года в год. Как правило, новые не открывают"/>
    <s v="Ставят двойку и сообщают родителям"/>
    <s v="Сообщают классному руководителю, чтобы он принял меры"/>
    <s v="Всё как обычно, отдыхают"/>
    <s v="С переменами не спешат: прежде всё хорошенько обдумывают"/>
    <s v="Постараться решить проблему самостоятельно"/>
    <s v="1"/>
    <s v="4"/>
    <s v="4"/>
    <s v="1"/>
    <s v="2"/>
    <s v="1"/>
    <s v="1"/>
    <s v="3"/>
    <s v="4"/>
    <s v="1"/>
    <s v="2"/>
    <s v="1"/>
    <s v="1"/>
    <s v="1"/>
    <s v="2"/>
    <s v="1"/>
    <s v="1"/>
    <s v="2"/>
    <s v="4"/>
    <s v="4"/>
    <s v="4"/>
    <s v="2"/>
    <s v="1"/>
    <s v="1"/>
    <s v="2"/>
    <s v="2"/>
    <s v="4"/>
    <n v="12"/>
    <n v="7"/>
    <n v="1"/>
    <n v="7"/>
    <n v="6"/>
    <n v="2"/>
    <n v="0"/>
    <n v="1"/>
    <n v="3"/>
    <n v="3"/>
    <n v="1"/>
    <n v="2"/>
    <n v="3"/>
    <n v="2"/>
    <n v="0"/>
    <n v="4"/>
    <x v="1"/>
    <x v="2"/>
    <x v="0"/>
    <s v="мне понравилось проходить тест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4" cacheId="6" dataOnRows="1" applyNumberFormats="0" applyBorderFormats="0" applyFontFormats="0" applyPatternFormats="0" applyAlignmentFormats="0" applyWidthHeightFormats="1" dataCaption="Ученики: «Моя школа» (сумма ответов)" updatedVersion="6" minRefreshableVersion="3" itemPrintTitles="1" createdVersion="6" indent="0" outline="1" outlineData="1" multipleFieldFilters="0" chartFormat="4">
  <location ref="D6:E10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Пол" showAll="0">
      <items count="3">
        <item x="1"/>
        <item x="0"/>
        <item t="default"/>
      </items>
    </pivotField>
    <pivotField name="Класс" showAll="0">
      <items count="6">
        <item x="1"/>
        <item m="1" x="4"/>
        <item x="2"/>
        <item x="0"/>
        <item x="3"/>
        <item t="default"/>
      </items>
    </pivotField>
    <pivotField name="С какого класса в этой школе"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134" baseField="0" baseItem="0"/>
    <dataField name="Традиционалистский тип " fld="135" baseField="0" baseItem="0"/>
    <dataField name="Коллективистский тип " fld="136" baseField="0" baseItem="0"/>
    <dataField name="Индивидуалистический тип " fld="137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 таблица3" cacheId="6" dataOnRows="1" applyNumberFormats="0" applyBorderFormats="0" applyFontFormats="0" applyPatternFormats="0" applyAlignmentFormats="0" applyWidthHeightFormats="1" dataCaption="Ученики: «Я сам» (сумма ответов)" updatedVersion="6" minRefreshableVersion="3" itemPrintTitles="1" createdVersion="6" indent="0" outline="1" outlineData="1" multipleFieldFilters="0" chartFormat="2">
  <location ref="A6:B10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Пол" showAll="0">
      <items count="3">
        <item x="1"/>
        <item x="0"/>
        <item t="default"/>
      </items>
    </pivotField>
    <pivotField name="Класс" showAll="0">
      <items count="6">
        <item x="1"/>
        <item m="1" x="4"/>
        <item x="2"/>
        <item x="0"/>
        <item x="3"/>
        <item t="default"/>
      </items>
    </pivotField>
    <pivotField name="С какого класса в этой школе"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64" baseField="0" baseItem="0"/>
    <dataField name="Традиционалистский тип " fld="65" baseField="0" baseItem="0"/>
    <dataField name="Коллективистский тип " fld="66" baseField="0" baseItem="0"/>
    <dataField name="Индивидуалистический тип " fld="67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 таблица1" cacheId="6" applyNumberFormats="0" applyBorderFormats="0" applyFontFormats="0" applyPatternFormats="0" applyAlignmentFormats="0" applyWidthHeightFormats="1" dataCaption="Значения" updatedVersion="6" minRefreshableVersion="3" itemPrintTitles="1" createdVersion="6" indent="0" outline="1" outlineData="1" multipleFieldFilters="0" rowHeaderCaption="Название школы">
  <location ref="A28:B30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axis="axisRow" dataField="1"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9"/>
  </rowFields>
  <rowItems count="2">
    <i>
      <x v="13"/>
    </i>
    <i t="grand">
      <x/>
    </i>
  </rowItems>
  <colItems count="1">
    <i/>
  </colItems>
  <dataFields count="1">
    <dataField name="Кол-во чел.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Сводная таблица1" cacheId="6" dataOnRows="1" applyNumberFormats="0" applyBorderFormats="0" applyFontFormats="0" applyPatternFormats="0" applyAlignmentFormats="0" applyWidthHeightFormats="1" dataCaption="Ученики: «Я сам» — выбор (сумма ответов)" updatedVersion="6" minRefreshableVersion="3" itemPrintTitles="1" createdVersion="6" indent="0" outline="1" outlineData="1" multipleFieldFilters="0" chartFormat="2">
  <location ref="A7:B11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68" baseField="0" baseItem="0"/>
    <dataField name="Традиционалистский тип" fld="69" baseField="0" baseItem="0"/>
    <dataField name="Коллективистский тип" fld="70" baseField="0" baseItem="0"/>
    <dataField name="Индивидуалистический тип" fld="71" baseField="0" baseItem="0"/>
  </dataFields>
  <chartFormats count="5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Сводная таблица3" cacheId="6" dataOnRows="1" applyNumberFormats="0" applyBorderFormats="0" applyFontFormats="0" applyPatternFormats="0" applyAlignmentFormats="0" applyWidthHeightFormats="1" dataCaption="Ученики: «Я сам» — достижение (сумма ответов)" updatedVersion="6" minRefreshableVersion="3" itemPrintTitles="1" createdVersion="6" indent="0" outline="1" outlineData="1" multipleFieldFilters="0" chartFormat="4">
  <location ref="A30:B34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2" baseField="0" baseItem="0"/>
    <dataField name="Традиционалистский тип" fld="73" baseField="0" baseItem="0"/>
    <dataField name="Коллективистский тип" fld="74" baseField="0" baseItem="0"/>
    <dataField name="Индивидуалистический тип" fld="75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Сводная таблица2" cacheId="6" dataOnRows="1" applyNumberFormats="0" applyBorderFormats="0" applyFontFormats="0" applyPatternFormats="0" applyAlignmentFormats="0" applyWidthHeightFormats="1" dataCaption="Ученики: «Моя школа» — выбор (сумма ответов)" updatedVersion="6" minRefreshableVersion="3" itemPrintTitles="1" createdVersion="6" indent="0" outline="1" outlineData="1" multipleFieldFilters="0" chartFormat="4">
  <location ref="D7:E11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38" baseField="0" baseItem="0"/>
    <dataField name="Традиционалистский тип" fld="139" baseField="0" baseItem="0"/>
    <dataField name="Коллективистский тип" fld="140" baseField="0" baseItem="0"/>
    <dataField name="Индивидуалистический тип" fld="141" baseField="0" baseItem="0"/>
  </dataFields>
  <chartFormats count="5">
    <chartFormat chart="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8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Сводная таблица6" cacheId="6" dataOnRows="1" applyNumberFormats="0" applyBorderFormats="0" applyFontFormats="0" applyPatternFormats="0" applyAlignmentFormats="0" applyWidthHeightFormats="1" dataCaption="Ученики: «Моя школа» — жизнестойкость" updatedVersion="6" minRefreshableVersion="3" itemPrintTitles="1" createdVersion="6" indent="0" outline="1" outlineData="1" multipleFieldFilters="0" chartFormat="3">
  <location ref="D53:E57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6" baseField="0" baseItem="9196278"/>
    <dataField name="Традиционалистский тип" fld="147" baseField="0" baseItem="0"/>
    <dataField name="Коллективистский тип" fld="148" baseField="0" baseItem="0"/>
    <dataField name="Индивидуалистический тип" fld="149" baseField="0" baseItem="0"/>
  </dataFields>
  <chartFormats count="5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Сводная таблица5" cacheId="6" dataOnRows="1" applyNumberFormats="0" applyBorderFormats="0" applyFontFormats="0" applyPatternFormats="0" applyAlignmentFormats="0" applyWidthHeightFormats="1" dataCaption="Ученики: «Я сам» — жизнестойкость" updatedVersion="6" minRefreshableVersion="3" itemPrintTitles="1" createdVersion="6" indent="0" outline="1" outlineData="1" multipleFieldFilters="0" chartFormat="3">
  <location ref="A53:B57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6" baseField="0" baseItem="0"/>
    <dataField name="Традиционалистский тип" fld="77" baseField="0" baseItem="0"/>
    <dataField name="Коллективистский тип" fld="78" baseField="0" baseItem="0"/>
    <dataField name="Индивидуалистический тип" fld="79" baseField="0" baseItem="0"/>
  </dataFields>
  <chartFormats count="5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Сводная таблица4" cacheId="6" dataOnRows="1" applyNumberFormats="0" applyBorderFormats="0" applyFontFormats="0" applyPatternFormats="0" applyAlignmentFormats="0" applyWidthHeightFormats="1" dataCaption="Ученики: «Моя школа» — достижение (сумма ответов)" updatedVersion="6" minRefreshableVersion="3" itemPrintTitles="1" createdVersion="6" indent="0" outline="1" outlineData="1" multipleFieldFilters="0" chartFormat="4">
  <location ref="D30:E34" firstHeaderRow="1" firstDataRow="1" firstDataCol="1"/>
  <pivotFields count="154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>
      <items count="3">
        <item x="1"/>
        <item x="0"/>
        <item t="default"/>
      </items>
    </pivotField>
    <pivotField showAll="0">
      <items count="6">
        <item x="1"/>
        <item m="1" x="4"/>
        <item x="2"/>
        <item x="0"/>
        <item x="3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2" baseField="0" baseItem="0"/>
    <dataField name="Традиционалистский тип" fld="143" baseField="0" baseItem="0"/>
    <dataField name="Коллективистский тип" fld="144" baseField="0" baseItem="0"/>
    <dataField name="Индивидуалистический тип" fld="145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ыберите_вашу_школу__Выпадающий_список" sourceName="Выберите вашу школу (Выпадающий список)">
  <pivotTables>
    <pivotTable tabId="3" name="Сводная таблица4"/>
    <pivotTable tabId="3" name="Сводная таблица3"/>
    <pivotTable tabId="6" name="Сводная таблица2"/>
    <pivotTable tabId="6" name="Сводная таблица3"/>
    <pivotTable tabId="6" name="Сводная таблица1"/>
    <pivotTable tabId="6" name="Сводная таблица4"/>
    <pivotTable tabId="6" name="Сводная таблица5"/>
    <pivotTable tabId="6" name="Сводная таблица6"/>
    <pivotTable tabId="3" name="Сводная таблица1"/>
  </pivotTables>
  <data>
    <tabular pivotCacheId="1">
      <items count="15">
        <i x="0" s="1"/>
        <i x="11" s="1" nd="1"/>
        <i x="3" s="1" nd="1"/>
        <i x="7" s="1" nd="1"/>
        <i x="14" s="1" nd="1"/>
        <i x="4" s="1" nd="1"/>
        <i x="9" s="1" nd="1"/>
        <i x="13" s="1" nd="1"/>
        <i x="5" s="1" nd="1"/>
        <i x="10" s="1" nd="1"/>
        <i x="12" s="1" nd="1"/>
        <i x="8" s="1" nd="1"/>
        <i x="2" s="1" nd="1"/>
        <i x="1" s="1" nd="1"/>
        <i x="6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1._Ваш_пол___Одиночный_выбор" sourceName="1. Ваш пол: (Одиночный выбор)">
  <pivotTables>
    <pivotTable tabId="3" name="Сводная таблица4"/>
    <pivotTable tabId="3" name="Сводная таблица3"/>
    <pivotTable tabId="6" name="Сводная таблица1"/>
    <pivotTable tabId="6" name="Сводная таблица2"/>
    <pivotTable tabId="6" name="Сводная таблица3"/>
    <pivotTable tabId="6" name="Сводная таблица4"/>
    <pivotTable tabId="6" name="Сводная таблица5"/>
    <pivotTable tabId="6" name="Сводная таблица6"/>
    <pivotTable tabId="3" name="Сводная таблица1"/>
  </pivotTables>
  <data>
    <tabular pivotCacheId="1">
      <items count="2">
        <i x="1" s="1"/>
        <i x="0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2._В_каком_классе_вы_учитесь?__Одиночный_выбор" sourceName="2. В каком классе вы учитесь? (Одиночный выбор)">
  <pivotTables>
    <pivotTable tabId="3" name="Сводная таблица4"/>
    <pivotTable tabId="3" name="Сводная таблица3"/>
    <pivotTable tabId="6" name="Сводная таблица1"/>
    <pivotTable tabId="6" name="Сводная таблица2"/>
    <pivotTable tabId="6" name="Сводная таблица3"/>
    <pivotTable tabId="6" name="Сводная таблица4"/>
    <pivotTable tabId="6" name="Сводная таблица5"/>
    <pivotTable tabId="6" name="Сводная таблица6"/>
    <pivotTable tabId="3" name="Сводная таблица1"/>
  </pivotTables>
  <data>
    <tabular pivotCacheId="1">
      <items count="5">
        <i x="1" s="1"/>
        <i x="2" s="1"/>
        <i x="0" s="1"/>
        <i x="3" s="1"/>
        <i x="4" s="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3._С_какого_класса_вы_учитесь_в_этой_школе?__Одиночный_выбор" sourceName="3. С какого класса вы учитесь в этой школе? (Одиночный выбор)">
  <pivotTables>
    <pivotTable tabId="3" name="Сводная таблица4"/>
    <pivotTable tabId="3" name="Сводная таблица3"/>
    <pivotTable tabId="6" name="Сводная таблица1"/>
    <pivotTable tabId="6" name="Сводная таблица2"/>
    <pivotTable tabId="6" name="Сводная таблица3"/>
    <pivotTable tabId="6" name="Сводная таблица4"/>
    <pivotTable tabId="6" name="Сводная таблица5"/>
    <pivotTable tabId="6" name="Сводная таблица6"/>
    <pivotTable tabId="3" name="Сводная таблица1"/>
  </pivotTables>
  <data>
    <tabular pivotCacheId="1">
      <items count="4">
        <i x="1" s="1"/>
        <i x="0" s="1"/>
        <i x="2" s="1" nd="1"/>
        <i x="3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" cache="Срез_Выберите_вашу_школу__Выпадающий_список" caption="Школа" style="Серый срез без границ" rowHeight="257175"/>
  <slicer name="Пол" cache="Срез_1._Ваш_пол___Одиночный_выбор" caption="Пол" style="Серый срез без границ" rowHeight="257175"/>
  <slicer name="В каком классе учатся" cache="Срез_2._В_каком_классе_вы_учитесь?__Одиночный_выбор" caption="В каком классе учатся" style="Серый срез без границ" rowHeight="257175"/>
  <slicer name="С какого класса в этой школе" cache="Срез_3._С_какого_класса_вы_учитесь_в_этой_школе?__Одиночный_выбор" caption="С какого класса в этой школе" style="Серый срез без границ" rowHeight="25717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 1" cache="Срез_Выберите_вашу_школу__Выпадающий_список" caption="Школа" style="Серый срез без границ" rowHeight="257175"/>
  <slicer name="Пол 1" cache="Срез_1._Ваш_пол___Одиночный_выбор" caption="Пол" style="Серый срез без границ" rowHeight="257175"/>
  <slicer name="В каком классе учатся 1" cache="Срез_2._В_каком_классе_вы_учитесь?__Одиночный_выбор" caption="В каком классе учатся" style="Серый срез без границ" rowHeight="257175"/>
  <slicer name="С какого класса в этой школе 1" cache="Срез_3._С_какого_класса_вы_учитесь_в_этой_школе?__Одиночный_выбор" caption="С какого класса в этой школе" style="Серый срез без границ" rowHeight="257175"/>
</slicers>
</file>

<file path=xl/tables/table1.xml><?xml version="1.0" encoding="utf-8"?>
<table xmlns="http://schemas.openxmlformats.org/spreadsheetml/2006/main" id="1" name="Таблица1" displayName="Таблица1" ref="A1:EX18" totalsRowShown="0" headerRowDxfId="154" dataDxfId="153">
  <autoFilter ref="A1:EX18"/>
  <tableColumns count="154">
    <tableColumn id="1" name="Столбец1" dataDxfId="152"/>
    <tableColumn id="2" name="Столбец2" dataDxfId="151"/>
    <tableColumn id="3" name="Столбец3" dataDxfId="150"/>
    <tableColumn id="4" name="Столбец4" dataDxfId="149"/>
    <tableColumn id="5" name="Столбец5" dataDxfId="148"/>
    <tableColumn id="6" name="Роль" dataDxfId="147"/>
    <tableColumn id="7" name="Столбец7" dataDxfId="146"/>
    <tableColumn id="8" name="Столбец8" dataDxfId="145"/>
    <tableColumn id="9" name="Столбец9"/>
    <tableColumn id="10" name="Выберите вашу школу (Выпадающий список)" dataDxfId="144"/>
    <tableColumn id="11" name="1. Что из перечисленного наиболее важно лично для вас? (Одиночный выбор)" dataDxfId="143"/>
    <tableColumn id="12" name="2.  Как вы относитесь к конкуренции между людьми? (Одиночный выбор)" dataDxfId="142"/>
    <tableColumn id="13" name="3. Какое высказывание точнее всего отражает вашу позицию в конфликтных ситуациях? (Одиночный выбор)" dataDxfId="141"/>
    <tableColumn id="14" name="4. Как, по вашему мнению, стоит рассаживать учеников в классе? (Одиночный выбор)" dataDxfId="140"/>
    <tableColumn id="15" name="5. Что для вас важно на уроке? (Одиночный выбор)" dataDxfId="139"/>
    <tableColumn id="16" name="6. Как, по вашему мнению, лучше всего разрешать конфликты между учениками (в большинстве случаев)? (Одиночный выбор)" dataDxfId="138"/>
    <tableColumn id="17"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dataDxfId="137"/>
    <tableColumn id="18" name="8. Что из перечисленного лучше всего помогает вам достигать поставленных целей? (Одиночный выбор)" dataDxfId="136"/>
    <tableColumn id="19" name="9. Если ваше мнение отличается от мнения большинства, как чаще всего вы поступаете в такой ситуации? (Одиночный выбор)" dataDxfId="135"/>
    <tableColumn id="20" name="10. Какую характеристику вы могли бы в большей степени отнести к себе? (Одиночный выбор)" dataDxfId="134"/>
    <tableColumn id="21" name="11. От чего, по вашему мнению, зависит успех человека в жизни? (Одиночный выбор)" dataDxfId="133"/>
    <tableColumn id="22" name="12. По вашему мнению, травля (постоянные издевательства) в школе – это в первую очередь проблема: (Одиночный выбор)" dataDxfId="132"/>
    <tableColumn id="23" name="13. На какие вопросы вы предпочитаете отвечать в классе? (Одиночный выбор)" dataDxfId="131"/>
    <tableColumn id="24" name="14. Учитель неожиданно предложил вам поучаствовать в олимпиаде. Вам в целом интересно, но до олимпиады остается месяц. Какой аргумент станет решающим? (Одиночный выбор)" dataDxfId="130"/>
    <tableColumn id="25" name="15.  Продолжите фразу: «Я считаю, что школьные правила должны…» (Одиночный выбор)" dataDxfId="129"/>
    <tableColumn id="26" name="16. Вам нужно выбрать одежду на неформальное школьное событие (вечеринку, дискотеку, чаепитие и др.). Что предпримете? (Одиночный выбор)" dataDxfId="128"/>
    <tableColumn id="27" name="17. Кто в большей степени влияет на события в вашей повседневной жизни? (Одиночный выбор)" dataDxfId="127"/>
    <tableColumn id="28" name="18. Когда вам по какой-либо причине становится тревожно, что вы обычно делаете? (Одиночный выбор)" dataDxfId="126"/>
    <tableColumn id="29" name="19. Что вас меньше всего раздражает в людях? (Одиночный выбор)" dataDxfId="125"/>
    <tableColumn id="30" name="20. Как бы вам хотелось достигать успеха в жизни? (Одиночный выбор)" dataDxfId="124"/>
    <tableColumn id="31" name="21. Как, по вашему мнению, надо преодолевать трудности? (Одиночный выбор)" dataDxfId="123"/>
    <tableColumn id="32" name="22. В школе предложили обсудить и решить, какие кружки и секции открыть в новом учебном году. Какая позиция вам ближе всего? (Одиночный выбор)" dataDxfId="122"/>
    <tableColumn id="33" name="23. Что для вас самое важное в учебе? (Одиночный выбор)" dataDxfId="121"/>
    <tableColumn id="34" name="24. С одним из учеников почти никто в классе не разговаривает, у него нет друзей, его обижают. Как бы вы предпочли поступить? (Одиночный выбор)" dataDxfId="120"/>
    <tableColumn id="35" name="25. Чем обычно занимаетесь в выходные? (Одиночный выбор)" dataDxfId="119"/>
    <tableColumn id="36" name="26.  Что вы делаете в первую очередь, если нужно что-то исправить или улучшить в выполненной вами работе? (Одиночный выбор)" dataDxfId="118"/>
    <tableColumn id="37" name="27. С кем обычно советуетесь в трудной ситуации? (Одиночный выбор)" dataDxfId="117"/>
    <tableColumn id="69" name="Ключ 1-1" dataDxfId="116">
      <calculatedColumnFormula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K2="Выполнять требования учителя",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молодежные движения,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учитель считает самыми важными по данной теме",
K2="Если учитель сказал, то надо обязательно участвовать",
K2="Устанавливаться руководством школы",
K2="Надену то, что не запрещено в школе",
K2="Авторитетные и значимые люди – родители, учителя/руководители",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обсуждать, этот вопрос должны решать педагоги и школьное руководство",
K2="Получать высокие баллы на контрольных и экзаменах",
K2="Сообщить учителю (классному руководителю) о том, что этот ученик нуждается в помощи и поддержке",
K2="Решаю задачи, которые передо мной поставлены",
K2="Спрашиваю у учителя или родителей, как это лучше сделать",
K2="С учителем/руководителем/тренером и др., который точно знает, как правильно поступить",
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K2="Вести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старших",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я достойно выступлю, мной будут гордиться дома",
K2="Оставаться неизменными, ведь они проверены временем",
K2="Прислушаюсь к советам старших",
K2="Никто, жизнь каждого человека предопределена свыше",
K2="Действую так же, как действовали старшие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K2="Со старшими, которые хорошо меня знают и понимают, что можно предпринять",
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K2="Делать что-либо вместе с одноклассниками",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можно обсудить с одноклассниками",
K2="Если только я буду готовиться и участвовать не один (не одна)",
K2="Приниматься решением всего школьного коллектива",
K2="Договорюсь с друзьями, чтобы быть в одном стиле",
K2="Коллектив – друзья, класс",
K2="Иду в компанию к друзьям или знакомым,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K2="Общаться со сверстниками (одноклассниками)",
K2="Собраться всем классом и обсудить проблему",
K2="Всегда по-разному, главное, чтобы в компании (друзей, близких, родных и т. д.)",
K2="Обсуждаю с другими (в компании друзей, одноклассников и т. п.)",
K2="С друзьями или одноклассниками (несколькими людьми)",
),
"3","4")))</calculatedColumnFormula>
    </tableColumn>
    <tableColumn id="70" name="Ключ 1-2" dataDxfId="115">
      <calculatedColumnFormula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L2="Выполнять требования учителя",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молодежные движения,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учитель считает самыми важными по данной теме",
L2="Если учитель сказал, то надо обязательно участвовать",
L2="Устанавливаться руководством школы",
L2="Надену то, что не запрещено в школе",
L2="Авторитетные и значимые люди – родители, учителя/руководители",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обсуждать, этот вопрос должны решать педагоги и школьное руководство",
L2="Получать высокие баллы на контрольных и экзаменах",
L2="Сообщить учителю (классному руководителю) о том, что этот ученик нуждается в помощи и поддержке",
L2="Решаю задачи, которые передо мной поставлены",
L2="Спрашиваю у учителя или родителей, как это лучше сделать",
L2="С учителем/руководителем/тренером и др., который точно знает, как правильно поступить",
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L2="Вести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старших",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я достойно выступлю, мной будут гордиться дома",
L2="Оставаться неизменными, ведь они проверены временем",
L2="Прислушаюсь к советам старших",
L2="Никто, жизнь каждого человека предопределена свыше",
L2="Действую так же, как действовали старшие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подобную работу делали раньше",
L2="Со старшими, которые хорошо меня знают и понимают, что можно предпринять",
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L2="Делать что-либо вместе с одноклассниками",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можно обсудить с одноклассниками",
L2="Если только я буду готовиться и участвовать не один (не одна)",
L2="Приниматься решением всего школьного коллектива",
L2="Договорюсь с друзьями, чтобы быть в одном стиле",
L2="Коллектив – друзья, класс",
L2="Иду в компанию к друзьям или знакомым,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L2="Общаться со сверстниками (одноклассниками)",
L2="Собраться всем классом и обсудить проблему",
L2="Всегда по-разному, главное, чтобы в компании (друзей, близких, родных и т. д.)",
L2="Обсуждаю с другими (в компании друзей, одноклассников и т. п.)",
L2="С друзьями или одноклассниками (несколькими людьми)",
),
"3","4")))</calculatedColumnFormula>
    </tableColumn>
    <tableColumn id="71" name="Ключ 1-3" dataDxfId="114">
      <calculatedColumnFormula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M2="Выполнять требования учителя",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молодежные движения,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учитель считает самыми важными по данной теме",
M2="Если учитель сказал, то надо обязательно участвовать",
M2="Устанавливаться руководством школы",
M2="Надену то, что не запрещено в школе",
M2="Авторитетные и значимые люди – родители, учителя/руководители",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обсуждать, этот вопрос должны решать педагоги и школьное руководство",
M2="Получать высокие баллы на контрольных и экзаменах",
M2="Сообщить учителю (классному руководителю) о том, что этот ученик нуждается в помощи и поддержке",
M2="Решаю задачи, которые передо мной поставлены",
M2="Спрашиваю у учителя или родителей, как это лучше сделать",
M2="С учителем/руководителем/тренером и др., который точно знает, как правильно поступить",
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M2="Вести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старших",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я достойно выступлю, мной будут гордиться дома",
M2="Оставаться неизменными, ведь они проверены временем",
M2="Прислушаюсь к советам старших",
M2="Никто, жизнь каждого человека предопределена свыше",
M2="Действую так же, как действовали старшие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подобную работу делали раньше",
M2="Со старшими, которые хорошо меня знают и понимают, что можно предпринять",
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M2="Делать что-либо вместе с одноклассниками",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можно обсудить с одноклассниками",
M2="Если только я буду готовиться и участвовать не один (не одна)",
M2="Приниматься решением всего школьного коллектива",
M2="Договорюсь с друзьями, чтобы быть в одном стиле",
M2="Коллектив – друзья, класс",
M2="Иду в компанию к друзьям или знакомым,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M2="Общаться со сверстниками (одноклассниками)",
M2="Собраться всем классом и обсудить проблему",
M2="Всегда по-разному, главное, чтобы в компании (друзей, близких, родных и т. д.)",
M2="Обсуждаю с другими (в компании друзей, одноклассников и т. п.)",
M2="С друзьями или одноклассниками (несколькими людьми)",
),
"3","4")))</calculatedColumnFormula>
    </tableColumn>
    <tableColumn id="72" name="Ключ 1-4" dataDxfId="113">
      <calculatedColumnFormula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N2="Выполнять требования учителя",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молодежные движения,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учитель считает самыми важными по данной теме",
N2="Если учитель сказал, то надо обязательно участвовать",
N2="Устанавливаться руководством школы",
N2="Надену то, что не запрещено в школе",
N2="Авторитетные и значимые люди – родители, учителя/руководители",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обсуждать, этот вопрос должны решать педагоги и школьное руководство",
N2="Получать высокие баллы на контрольных и экзаменах",
N2="Сообщить учителю (классному руководителю) о том, что этот ученик нуждается в помощи и поддержке",
N2="Решаю задачи, которые передо мной поставлены",
N2="Спрашиваю у учителя или родителей, как это лучше сделать",
N2="С учителем/руководителем/тренером и др., который точно знает, как правильно поступить",
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N2="Вести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старших",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я достойно выступлю, мной будут гордиться дома",
N2="Оставаться неизменными, ведь они проверены временем",
N2="Прислушаюсь к советам старших",
N2="Никто, жизнь каждого человека предопределена свыше",
N2="Действую так же, как действовали старшие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подобную работу делали раньше",
N2="Со старшими, которые хорошо меня знают и понимают, что можно предпринять",
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N2="Делать что-либо вместе с одноклассниками",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можно обсудить с одноклассниками",
N2="Если только я буду готовиться и участвовать не один (не одна)",
N2="Приниматься решением всего школьного коллектива",
N2="Договорюсь с друзьями, чтобы быть в одном стиле",
N2="Коллектив – друзья, класс",
N2="Иду в компанию к друзьям или знакомым,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N2="Общаться со сверстниками (одноклассниками)",
N2="Собраться всем классом и обсудить проблему",
N2="Всегда по-разному, главное, чтобы в компании (друзей, близких, родных и т. д.)",
N2="Обсуждаю с другими (в компании друзей, одноклассников и т. п.)",
N2="С друзьями или одноклассниками (несколькими людьми)",
),
"3","4")))</calculatedColumnFormula>
    </tableColumn>
    <tableColumn id="73" name="Ключ 1-5" dataDxfId="112">
      <calculatedColumnFormula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O2="Выполнять требования учителя",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молодежные движения,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учитель считает самыми важными по данной теме",
O2="Если учитель сказал, то надо обязательно участвовать",
O2="Устанавливаться руководством школы",
O2="Надену то, что не запрещено в школе",
O2="Авторитетные и значимые люди – родители, учителя/руководители",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обсуждать, этот вопрос должны решать педагоги и школьное руководство",
O2="Получать высокие баллы на контрольных и экзаменах",
O2="Сообщить учителю (классному руководителю) о том, что этот ученик нуждается в помощи и поддержке",
O2="Решаю задачи, которые передо мной поставлены",
O2="Спрашиваю у учителя или родителей, как это лучше сделать",
O2="С учителем/руководителем/тренером и др., который точно знает, как правильно поступить",
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O2="Вести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старших",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я достойно выступлю, мной будут гордиться дома",
O2="Оставаться неизменными, ведь они проверены временем",
O2="Прислушаюсь к советам старших",
O2="Никто, жизнь каждого человека предопределена свыше",
O2="Действую так же, как действовали старшие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подобную работу делали раньше",
O2="Со старшими, которые хорошо меня знают и понимают, что можно предпринять",
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O2="Делать что-либо вместе с одноклассниками",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можно обсудить с одноклассниками",
O2="Если только я буду готовиться и участвовать не один (не одна)",
O2="Приниматься решением всего школьного коллектива",
O2="Договорюсь с друзьями, чтобы быть в одном стиле",
O2="Коллектив – друзья, класс",
O2="Иду в компанию к друзьям или знакомым,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O2="Общаться со сверстниками (одноклассниками)",
O2="Собраться всем классом и обсудить проблему",
O2="Всегда по-разному, главное, чтобы в компании (друзей, близких, родных и т. д.)",
O2="Обсуждаю с другими (в компании друзей, одноклассников и т. п.)",
O2="С друзьями или одноклассниками (несколькими людьми)",
),
"3","4")))</calculatedColumnFormula>
    </tableColumn>
    <tableColumn id="74" name="Ключ 1-6" dataDxfId="111">
      <calculatedColumnFormula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P2="Выполнять требования учителя",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молодежные движения,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учитель считает самыми важными по данной теме",
P2="Если учитель сказал, то надо обязательно участвовать",
P2="Устанавливаться руководством школы",
P2="Надену то, что не запрещено в школе",
P2="Авторитетные и значимые люди – родители, учителя/руководители",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обсуждать, этот вопрос должны решать педагоги и школьное руководство",
P2="Получать высокие баллы на контрольных и экзаменах",
P2="Сообщить учителю (классному руководителю) о том, что этот ученик нуждается в помощи и поддержке",
P2="Решаю задачи, которые передо мной поставлены",
P2="Спрашиваю у учителя или родителей, как это лучше сделать",
P2="С учителем/руководителем/тренером и др., который точно знает, как правильно поступить",
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P2="Вести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старших",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я достойно выступлю, мной будут гордиться дома",
P2="Оставаться неизменными, ведь они проверены временем",
P2="Прислушаюсь к советам старших",
P2="Никто, жизнь каждого человека предопределена свыше",
P2="Действую так же, как действовали старшие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P2="Со старшими, которые хорошо меня знают и понимают, что можно предпринять",
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P2="Делать что-либо вместе с одноклассниками",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можно обсудить с одноклассниками",
P2="Если только я буду готовиться и участвовать не один (не одна)",
P2="Приниматься решением всего школьного коллектива",
P2="Договорюсь с друзьями, чтобы быть в одном стиле",
P2="Коллектив – друзья, класс",
P2="Иду в компанию к друзьям или знакомым,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P2="Общаться со сверстниками (одноклассниками)",
P2="Собраться всем классом и обсудить проблему",
P2="Всегда по-разному, главное, чтобы в компании (друзей, близких, родных и т. д.)",
P2="Обсуждаю с другими (в компании друзей, одноклассников и т. п.)",
P2="С друзьями или одноклассниками (несколькими людьми)",
),
"3","4")))</calculatedColumnFormula>
    </tableColumn>
    <tableColumn id="75" name="Ключ 1-7" dataDxfId="110">
      <calculatedColumnFormula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Q2="Выполнять требования учителя",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молодежные движения,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учитель считает самыми важными по данной теме",
Q2="Если учитель сказал, то надо обязательно участвовать",
Q2="Устанавливаться руководством школы",
Q2="Надену то, что не запрещено в школе",
Q2="Авторитетные и значимые люди – родители, учителя/руководители",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обсуждать, этот вопрос должны решать педагоги и школьное руководство",
Q2="Получать высокие баллы на контрольных и экзаменах",
Q2="Сообщить учителю (классному руководителю) о том, что этот ученик нуждается в помощи и поддержке",
Q2="Решаю задачи, которые передо мной поставлены",
Q2="Спрашиваю у учителя или родителей, как это лучше сделать",
Q2="С учителем/руководителем/тренером и др., который точно знает, как правильно поступить",
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Q2="Вести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старших",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я достойно выступлю, мной будут гордиться дома",
Q2="Оставаться неизменными, ведь они проверены временем",
Q2="Прислушаюсь к советам старших",
Q2="Никто, жизнь каждого человека предопределена свыше",
Q2="Действую так же, как действовали старшие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Q2="Со старшими, которые хорошо меня знают и понимают, что можно предпринять",
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Q2="Делать что-либо вместе с одноклассниками",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можно обсудить с одноклассниками",
Q2="Если только я буду готовиться и участвовать не один (не одна)",
Q2="Приниматься решением всего школьного коллектива",
Q2="Договорюсь с друзьями, чтобы быть в одном стиле",
Q2="Коллектив – друзья, класс",
Q2="Иду в компанию к друзьям или знакомым,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Q2="Общаться со сверстниками (одноклассниками)",
Q2="Собраться всем классом и обсудить проблему",
Q2="Всегда по-разному, главное, чтобы в компании (друзей, близких, родных и т. д.)",
Q2="Обсуждаю с другими (в компании друзей, одноклассников и т. п.)",
Q2="С друзьями или одноклассниками (несколькими людьми)",
),
"3","4")))</calculatedColumnFormula>
    </tableColumn>
    <tableColumn id="76" name="Ключ 1-8" dataDxfId="109">
      <calculatedColumnFormula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R2="Выполнять требования учителя",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молодежные движения,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учитель считает самыми важными по данной теме",
R2="Если учитель сказал, то надо обязательно участвовать",
R2="Устанавливаться руководством школы",
R2="Надену то, что не запрещено в школе",
R2="Авторитетные и значимые люди – родители, учителя/руководители",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обсуждать, этот вопрос должны решать педагоги и школьное руководство",
R2="Получать высокие баллы на контрольных и экзаменах",
R2="Сообщить учителю (классному руководителю) о том, что этот ученик нуждается в помощи и поддержке",
R2="Решаю задачи, которые передо мной поставлены",
R2="Спрашиваю у учителя или родителей, как это лучше сделать",
R2="С учителем/руководителем/тренером и др., который точно знает, как правильно поступить",
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R2="Вести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старших",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я достойно выступлю, мной будут гордиться дома",
R2="Оставаться неизменными, ведь они проверены временем",
R2="Прислушаюсь к советам старших",
R2="Никто, жизнь каждого человека предопределена свыше",
R2="Действую так же, как действовали старшие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подобную работу делали раньше",
R2="Со старшими, которые хорошо меня знают и понимают, что можно предпринять",
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R2="Делать что-либо вместе с одноклассниками",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можно обсудить с одноклассниками",
R2="Если только я буду готовиться и участвовать не один (не одна)",
R2="Приниматься решением всего школьного коллектива",
R2="Договорюсь с друзьями, чтобы быть в одном стиле",
R2="Коллектив – друзья, класс",
R2="Иду в компанию к друзьям или знакомым,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R2="Общаться со сверстниками (одноклассниками)",
R2="Собраться всем классом и обсудить проблему",
R2="Всегда по-разному, главное, чтобы в компании (друзей, близких, родных и т. д.)",
R2="Обсуждаю с другими (в компании друзей, одноклассников и т. п.)",
R2="С друзьями или одноклассниками (несколькими людьми)",
),
"3","4")))</calculatedColumnFormula>
    </tableColumn>
    <tableColumn id="77" name="Ключ 1-9" dataDxfId="108">
      <calculatedColumnFormula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S2="Выполнять требования учителя",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молодежные движения,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учитель считает самыми важными по данной теме",
S2="Если учитель сказал, то надо обязательно участвовать",
S2="Устанавливаться руководством школы",
S2="Надену то, что не запрещено в школе",
S2="Авторитетные и значимые люди – родители, учителя/руководители",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обсуждать, этот вопрос должны решать педагоги и школьное руководство",
S2="Получать высокие баллы на контрольных и экзаменах",
S2="Сообщить учителю (классному руководителю) о том, что этот ученик нуждается в помощи и поддержке",
S2="Решаю задачи, которые передо мной поставлены",
S2="Спрашиваю у учителя или родителей, как это лучше сделать",
S2="С учителем/руководителем/тренером и др., который точно знает, как правильно поступить",
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S2="Вести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старших",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я достойно выступлю, мной будут гордиться дома",
S2="Оставаться неизменными, ведь они проверены временем",
S2="Прислушаюсь к советам старших",
S2="Никто, жизнь каждого человека предопределена свыше",
S2="Действую так же, как действовали старшие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S2="Со старшими, которые хорошо меня знают и понимают, что можно предпринять",
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S2="Делать что-либо вместе с одноклассниками",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можно обсудить с одноклассниками",
S2="Если только я буду готовиться и участвовать не один (не одна)",
S2="Приниматься решением всего школьного коллектива",
S2="Договорюсь с друзьями, чтобы быть в одном стиле",
S2="Коллектив – друзья, класс",
S2="Иду в компанию к друзьям или знакомым,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S2="Общаться со сверстниками (одноклассниками)",
S2="Собраться всем классом и обсудить проблему",
S2="Всегда по-разному, главное, чтобы в компании (друзей, близких, родных и т. д.)",
S2="Обсуждаю с другими (в компании друзей, одноклассников и т. п.)",
S2="С друзьями или одноклассниками (несколькими людьми)",
),
"3","4")))</calculatedColumnFormula>
    </tableColumn>
    <tableColumn id="78" name="Ключ 1-10" dataDxfId="107">
      <calculatedColumnFormula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T2="Выполнять требования учителя",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молодежные движения,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учитель считает самыми важными по данной теме",
T2="Если учитель сказал, то надо обязательно участвовать",
T2="Устанавливаться руководством школы",
T2="Надену то, что не запрещено в школе",
T2="Авторитетные и значимые люди – родители, учителя/руководители",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обсуждать, этот вопрос должны решать педагоги и школьное руководство",
T2="Получать высокие баллы на контрольных и экзаменах",
T2="Сообщить учителю (классному руководителю) о том, что этот ученик нуждается в помощи и поддержке",
T2="Решаю задачи, которые передо мной поставлены",
T2="Спрашиваю у учителя или родителей, как это лучше сделать",
T2="С учителем/руководителем/тренером и др., который точно знает, как правильно поступить",
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T2="Вести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старших",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я достойно выступлю, мной будут гордиться дома",
T2="Оставаться неизменными, ведь они проверены временем",
T2="Прислушаюсь к советам старших",
T2="Никто, жизнь каждого человека предопределена свыше",
T2="Действую так же, как действовали старшие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подобную работу делали раньше",
T2="Со старшими, которые хорошо меня знают и понимают, что можно предпринять",
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T2="Делать что-либо вместе с одноклассниками",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можно обсудить с одноклассниками",
T2="Если только я буду готовиться и участвовать не один (не одна)",
T2="Приниматься решением всего школьного коллектива",
T2="Договорюсь с друзьями, чтобы быть в одном стиле",
T2="Коллектив – друзья, класс",
T2="Иду в компанию к друзьям или знакомым,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T2="Общаться со сверстниками (одноклассниками)",
T2="Собраться всем классом и обсудить проблему",
T2="Всегда по-разному, главное, чтобы в компании (друзей, близких, родных и т. д.)",
T2="Обсуждаю с другими (в компании друзей, одноклассников и т. п.)",
T2="С друзьями или одноклассниками (несколькими людьми)",
),
"3","4")))</calculatedColumnFormula>
    </tableColumn>
    <tableColumn id="79" name="Ключ 1-11" dataDxfId="106">
      <calculatedColumnFormula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U2="Выполнять требования учителя",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молодежные движения,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учитель считает самыми важными по данной теме",
U2="Если учитель сказал, то надо обязательно участвовать",
U2="Устанавливаться руководством школы",
U2="Надену то, что не запрещено в школе",
U2="Авторитетные и значимые люди – родители, учителя/руководители",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обсуждать, этот вопрос должны решать педагоги и школьное руководство",
U2="Получать высокие баллы на контрольных и экзаменах",
U2="Сообщить учителю (классному руководителю) о том, что этот ученик нуждается в помощи и поддержке",
U2="Решаю задачи, которые передо мной поставлены",
U2="Спрашиваю у учителя или родителей, как это лучше сделать",
U2="С учителем/руководителем/тренером и др., который точно знает, как правильно поступить",
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U2="Вести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старших",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я достойно выступлю, мной будут гордиться дома",
U2="Оставаться неизменными, ведь они проверены временем",
U2="Прислушаюсь к советам старших",
U2="Никто, жизнь каждого человека предопределена свыше",
U2="Действую так же, как действовали старшие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подобную работу делали раньше",
U2="Со старшими, которые хорошо меня знают и понимают, что можно предпринять",
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U2="Делать что-либо вместе с одноклассниками",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можно обсудить с одноклассниками",
U2="Если только я буду готовиться и участвовать не один (не одна)",
U2="Приниматься решением всего школьного коллектива",
U2="Договорюсь с друзьями, чтобы быть в одном стиле",
U2="Коллектив – друзья, класс",
U2="Иду в компанию к друзьям или знакомым,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U2="Общаться со сверстниками (одноклассниками)",
U2="Собраться всем классом и обсудить проблему",
U2="Всегда по-разному, главное, чтобы в компании (друзей, близких, родных и т. д.)",
U2="Обсуждаю с другими (в компании друзей, одноклассников и т. п.)",
U2="С друзьями или одноклассниками (несколькими людьми)",
),
"3","4")))</calculatedColumnFormula>
    </tableColumn>
    <tableColumn id="80" name="Ключ 1-12" dataDxfId="105">
      <calculatedColumnFormula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V2="Выполнять требования учителя",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молодежные движения,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учитель считает самыми важными по данной теме",
V2="Если учитель сказал, то надо обязательно участвовать",
V2="Устанавливаться руководством школы",
V2="Надену то, что не запрещено в школе",
V2="Авторитетные и значимые люди – родители, учителя/руководители",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обсуждать, этот вопрос должны решать педагоги и школьное руководство",
V2="Получать высокие баллы на контрольных и экзаменах",
V2="Сообщить учителю (классному руководителю) о том, что этот ученик нуждается в помощи и поддержке",
V2="Решаю задачи, которые передо мной поставлены",
V2="Спрашиваю у учителя или родителей, как это лучше сделать",
V2="С учителем/руководителем/тренером и др., который точно знает, как правильно поступить",
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V2="Вести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старших",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я достойно выступлю, мной будут гордиться дома",
V2="Оставаться неизменными, ведь они проверены временем",
V2="Прислушаюсь к советам старших",
V2="Никто, жизнь каждого человека предопределена свыше",
V2="Действую так же, как действовали старшие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подобную работу делали раньше",
V2="Со старшими, которые хорошо меня знают и понимают, что можно предпринять",
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V2="Делать что-либо вместе с одноклассниками",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можно обсудить с одноклассниками",
V2="Если только я буду готовиться и участвовать не один (не одна)",
V2="Приниматься решением всего школьного коллектива",
V2="Договорюсь с друзьями, чтобы быть в одном стиле",
V2="Коллектив – друзья, класс",
V2="Иду в компанию к друзьям или знакомым,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V2="Общаться со сверстниками (одноклассниками)",
V2="Собраться всем классом и обсудить проблему",
V2="Всегда по-разному, главное, чтобы в компании (друзей, близких, родных и т. д.)",
V2="Обсуждаю с другими (в компании друзей, одноклассников и т. п.)",
V2="С друзьями или одноклассниками (несколькими людьми)",
),
"3","4")))</calculatedColumnFormula>
    </tableColumn>
    <tableColumn id="81" name="Ключ 1-13" dataDxfId="104">
      <calculatedColumnFormula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W2="Выполнять требования учителя",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молодежные движения,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учитель считает самыми важными по данной теме",
W2="Если учитель сказал, то надо обязательно участвовать",
W2="Устанавливаться руководством школы",
W2="Надену то, что не запрещено в школе",
W2="Авторитетные и значимые люди – родители, учителя/руководители",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обсуждать, этот вопрос должны решать педагоги и школьное руководство",
W2="Получать высокие баллы на контрольных и экзаменах",
W2="Сообщить учителю (классному руководителю) о том, что этот ученик нуждается в помощи и поддержке",
W2="Решаю задачи, которые передо мной поставлены",
W2="Спрашиваю у учителя или родителей, как это лучше сделать",
W2="С учителем/руководителем/тренером и др., который точно знает, как правильно поступить",
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W2="Вести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старших",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я достойно выступлю, мной будут гордиться дома",
W2="Оставаться неизменными, ведь они проверены временем",
W2="Прислушаюсь к советам старших",
W2="Никто, жизнь каждого человека предопределена свыше",
W2="Действую так же, как действовали старшие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W2="Со старшими, которые хорошо меня знают и понимают, что можно предпринять",
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W2="Делать что-либо вместе с одноклассниками",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можно обсудить с одноклассниками",
W2="Если только я буду готовиться и участвовать не один (не одна)",
W2="Приниматься решением всего школьного коллектива",
W2="Договорюсь с друзьями, чтобы быть в одном стиле",
W2="Коллектив – друзья, класс",
W2="Иду в компанию к друзьям или знакомым,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W2="Общаться со сверстниками (одноклассниками)",
W2="Собраться всем классом и обсудить проблему",
W2="Всегда по-разному, главное, чтобы в компании (друзей, близких, родных и т. д.)",
W2="Обсуждаю с другими (в компании друзей, одноклассников и т. п.)",
W2="С друзьями или одноклассниками (несколькими людьми)",
),
"3","4")))</calculatedColumnFormula>
    </tableColumn>
    <tableColumn id="82" name="Ключ 1-14" dataDxfId="103">
      <calculatedColumnFormula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X2="Выполнять требования учителя",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молодежные движения,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учитель считает самыми важными по данной теме",
X2="Если учитель сказал, то надо обязательно участвовать",
X2="Устанавливаться руководством школы",
X2="Надену то, что не запрещено в школе",
X2="Авторитетные и значимые люди – родители, учителя/руководители",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обсуждать, этот вопрос должны решать педагоги и школьное руководство",
X2="Получать высокие баллы на контрольных и экзаменах",
X2="Сообщить учителю (классному руководителю) о том, что этот ученик нуждается в помощи и поддержке",
X2="Решаю задачи, которые передо мной поставлены",
X2="Спрашиваю у учителя или родителей, как это лучше сделать",
X2="С учителем/руководителем/тренером и др., который точно знает, как правильно поступить",
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X2="Вести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старших",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я достойно выступлю, мной будут гордиться дома",
X2="Оставаться неизменными, ведь они проверены временем",
X2="Прислушаюсь к советам старших",
X2="Никто, жизнь каждого человека предопределена свыше",
X2="Действую так же, как действовали старшие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X2="Со старшими, которые хорошо меня знают и понимают, что можно предпринять",
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X2="Делать что-либо вместе с одноклассниками",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можно обсудить с одноклассниками",
X2="Если только я буду готовиться и участвовать не один (не одна)",
X2="Приниматься решением всего школьного коллектива",
X2="Договорюсь с друзьями, чтобы быть в одном стиле",
X2="Коллектив – друзья, класс",
X2="Иду в компанию к друзьям или знакомым,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X2="Общаться со сверстниками (одноклассниками)",
X2="Собраться всем классом и обсудить проблему",
X2="Всегда по-разному, главное, чтобы в компании (друзей, близких, родных и т. д.)",
X2="Обсуждаю с другими (в компании друзей, одноклассников и т. п.)",
X2="С друзьями или одноклассниками (несколькими людьми)",
),
"3","4")))</calculatedColumnFormula>
    </tableColumn>
    <tableColumn id="83" name="Ключ 1-15" dataDxfId="102">
      <calculatedColumnFormula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Y2="Выполнять требования учителя",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молодежные движения,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учитель считает самыми важными по данной теме",
Y2="Если учитель сказал, то надо обязательно участвовать",
Y2="Устанавливаться руководством школы",
Y2="Надену то, что не запрещено в школе",
Y2="Авторитетные и значимые люди – родители, учителя/руководители",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обсуждать, этот вопрос должны решать педагоги и школьное руководство",
Y2="Получать высокие баллы на контрольных и экзаменах",
Y2="Сообщить учителю (классному руководителю) о том, что этот ученик нуждается в помощи и поддержке",
Y2="Решаю задачи, которые передо мной поставлены",
Y2="Спрашиваю у учителя или родителей, как это лучше сделать",
Y2="С учителем/руководителем/тренером и др., который точно знает, как правильно поступить",
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Y2="Вести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старших",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я достойно выступлю, мной будут гордиться дома",
Y2="Оставаться неизменными, ведь они проверены временем",
Y2="Прислушаюсь к советам старших",
Y2="Никто, жизнь каждого человека предопределена свыше",
Y2="Действую так же, как действовали старшие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подобную работу делали раньше",
Y2="Со старшими, которые хорошо меня знают и понимают, что можно предпринять",
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Y2="Делать что-либо вместе с одноклассниками",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можно обсудить с одноклассниками",
Y2="Если только я буду готовиться и участвовать не один (не одна)",
Y2="Приниматься решением всего школьного коллектива",
Y2="Договорюсь с друзьями, чтобы быть в одном стиле",
Y2="Коллектив – друзья, класс",
Y2="Иду в компанию к друзьям или знакомым,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Y2="Общаться со сверстниками (одноклассниками)",
Y2="Собраться всем классом и обсудить проблему",
Y2="Всегда по-разному, главное, чтобы в компании (друзей, близких, родных и т. д.)",
Y2="Обсуждаю с другими (в компании друзей, одноклассников и т. п.)",
Y2="С друзьями или одноклассниками (несколькими людьми)",
),
"3","4")))</calculatedColumnFormula>
    </tableColumn>
    <tableColumn id="84" name="Ключ 1-16" dataDxfId="101">
      <calculatedColumnFormula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Z2="Выполнять требования учителя",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молодежные движения,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учитель считает самыми важными по данной теме",
Z2="Если учитель сказал, то надо обязательно участвовать",
Z2="Устанавливаться руководством школы",
Z2="Надену то, что не запрещено в школе",
Z2="Авторитетные и значимые люди – родители, учителя/руководители",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обсуждать, этот вопрос должны решать педагоги и школьное руководство",
Z2="Получать высокие баллы на контрольных и экзаменах",
Z2="Сообщить учителю (классному руководителю) о том, что этот ученик нуждается в помощи и поддержке",
Z2="Решаю задачи, которые передо мной поставлены",
Z2="Спрашиваю у учителя или родителей, как это лучше сделать",
Z2="С учителем/руководителем/тренером и др., который точно знает, как правильно поступить",
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Z2="Вести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старших",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я достойно выступлю, мной будут гордиться дома",
Z2="Оставаться неизменными, ведь они проверены временем",
Z2="Прислушаюсь к советам старших",
Z2="Никто, жизнь каждого человека предопределена свыше",
Z2="Действую так же, как действовали старшие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подобную работу делали раньше",
Z2="Со старшими, которые хорошо меня знают и понимают, что можно предпринять",
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Z2="Делать что-либо вместе с одноклассниками",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можно обсудить с одноклассниками",
Z2="Если только я буду готовиться и участвовать не один (не одна)",
Z2="Приниматься решением всего школьного коллектива",
Z2="Договорюсь с друзьями, чтобы быть в одном стиле",
Z2="Коллектив – друзья, класс",
Z2="Иду в компанию к друзьям или знакомым,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Z2="Общаться со сверстниками (одноклассниками)",
Z2="Собраться всем классом и обсудить проблему",
Z2="Всегда по-разному, главное, чтобы в компании (друзей, близких, родных и т. д.)",
Z2="Обсуждаю с другими (в компании друзей, одноклассников и т. п.)",
Z2="С друзьями или одноклассниками (несколькими людьми)",
),
"3","4")))</calculatedColumnFormula>
    </tableColumn>
    <tableColumn id="85" name="Ключ 1-17" dataDxfId="100">
      <calculatedColumnFormula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AA2="Выполнять требования учителя",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молодежные движения,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учитель считает самыми важными по данной теме",
AA2="Если учитель сказал, то надо обязательно участвовать",
AA2="Устанавливаться руководством школы",
AA2="Надену то, что не запрещено в школе",
AA2="Авторитетные и значимые люди – родители, учителя/руководители",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обсуждать, этот вопрос должны решать педагоги и школьное руководство",
AA2="Получать высокие баллы на контрольных и экзаменах",
AA2="Сообщить учителю (классному руководителю) о том, что этот ученик нуждается в помощи и поддержке",
AA2="Решаю задачи, которые передо мной поставлены",
AA2="Спрашиваю у учителя или родителей, как это лучше сделать",
AA2="С учителем/руководителем/тренером и др., который точно знает, как правильно поступить",
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AA2="Вести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старших",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я достойно выступлю, мной будут гордиться дома",
AA2="Оставаться неизменными, ведь они проверены временем",
AA2="Прислушаюсь к советам старших",
AA2="Никто, жизнь каждого человека предопределена свыше",
AA2="Действую так же, как действовали старшие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AA2="Со старшими, которые хорошо меня знают и понимают, что можно предпринять",
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AA2="Делать что-либо вместе с одноклассниками",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можно обсудить с одноклассниками",
AA2="Если только я буду готовиться и участвовать не один (не одна)",
AA2="Приниматься решением всего школьного коллектива",
AA2="Договорюсь с друзьями, чтобы быть в одном стиле",
AA2="Коллектив – друзья, класс",
AA2="Иду в компанию к друзьям или знакомым,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AA2="Общаться со сверстниками (одноклассниками)",
AA2="Собраться всем классом и обсудить проблему",
AA2="Всегда по-разному, главное, чтобы в компании (друзей, близких, родных и т. д.)",
AA2="Обсуждаю с другими (в компании друзей, одноклассников и т. п.)",
AA2="С друзьями или одноклассниками (несколькими людьми)",
),
"3","4")))</calculatedColumnFormula>
    </tableColumn>
    <tableColumn id="86" name="Ключ 1-18" dataDxfId="99">
      <calculatedColumnFormula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AB2="Выполнять требования учителя",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молодежные движения,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учитель считает самыми важными по данной теме",
AB2="Если учитель сказал, то надо обязательно участвовать",
AB2="Устанавливаться руководством школы",
AB2="Надену то, что не запрещено в школе",
AB2="Авторитетные и значимые люди – родители, учителя/руководители",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обсуждать, этот вопрос должны решать педагоги и школьное руководство",
AB2="Получать высокие баллы на контрольных и экзаменах",
AB2="Сообщить учителю (классному руководителю) о том, что этот ученик нуждается в помощи и поддержке",
AB2="Решаю задачи, которые передо мной поставлены",
AB2="Спрашиваю у учителя или родителей, как это лучше сделать",
AB2="С учителем/руководителем/тренером и др., который точно знает, как правильно поступить",
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AB2="Вести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старших",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я достойно выступлю, мной будут гордиться дома",
AB2="Оставаться неизменными, ведь они проверены временем",
AB2="Прислушаюсь к советам старших",
AB2="Никто, жизнь каждого человека предопределена свыше",
AB2="Действую так же, как действовали старшие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AB2="Со старшими, которые хорошо меня знают и понимают, что можно предпринять",
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AB2="Делать что-либо вместе с одноклассниками",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можно обсудить с одноклассниками",
AB2="Если только я буду готовиться и участвовать не один (не одна)",
AB2="Приниматься решением всего школьного коллектива",
AB2="Договорюсь с друзьями, чтобы быть в одном стиле",
AB2="Коллектив – друзья, класс",
AB2="Иду в компанию к друзьям или знакомым,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AB2="Общаться со сверстниками (одноклассниками)",
AB2="Собраться всем классом и обсудить проблему",
AB2="Всегда по-разному, главное, чтобы в компании (друзей, близких, родных и т. д.)",
AB2="Обсуждаю с другими (в компании друзей, одноклассников и т. п.)",
AB2="С друзьями или одноклассниками (несколькими людьми)",
),
"3","4")))</calculatedColumnFormula>
    </tableColumn>
    <tableColumn id="87" name="Ключ 1-19" dataDxfId="98">
      <calculatedColumnFormula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AC2="Выполнять требования учителя",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молодежные движения,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учитель считает самыми важными по данной теме",
AC2="Если учитель сказал, то надо обязательно участвовать",
AC2="Устанавливаться руководством школы",
AC2="Надену то, что не запрещено в школе",
AC2="Авторитетные и значимые люди – родители, учителя/руководители",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обсуждать, этот вопрос должны решать педагоги и школьное руководство",
AC2="Получать высокие баллы на контрольных и экзаменах",
AC2="Сообщить учителю (классному руководителю) о том, что этот ученик нуждается в помощи и поддержке",
AC2="Решаю задачи, которые передо мной поставлены",
AC2="Спрашиваю у учителя или родителей, как это лучше сделать",
AC2="С учителем/руководителем/тренером и др., который точно знает, как правильно поступить",
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AC2="Вести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старших",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я достойно выступлю, мной будут гордиться дома",
AC2="Оставаться неизменными, ведь они проверены временем",
AC2="Прислушаюсь к советам старших",
AC2="Никто, жизнь каждого человека предопределена свыше",
AC2="Действую так же, как действовали старшие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подобную работу делали раньше",
AC2="Со старшими, которые хорошо меня знают и понимают, что можно предпринять",
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AC2="Делать что-либо вместе с одноклассниками",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можно обсудить с одноклассниками",
AC2="Если только я буду готовиться и участвовать не один (не одна)",
AC2="Приниматься решением всего школьного коллектива",
AC2="Договорюсь с друзьями, чтобы быть в одном стиле",
AC2="Коллектив – друзья, класс",
AC2="Иду в компанию к друзьям или знакомым,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AC2="Общаться со сверстниками (одноклассниками)",
AC2="Собраться всем классом и обсудить проблему",
AC2="Всегда по-разному, главное, чтобы в компании (друзей, близких, родных и т. д.)",
AC2="Обсуждаю с другими (в компании друзей, одноклассников и т. п.)",
AC2="С друзьями или одноклассниками (несколькими людьми)",
),
"3","4")))</calculatedColumnFormula>
    </tableColumn>
    <tableColumn id="88" name="Ключ 1-20" dataDxfId="97">
      <calculatedColumnFormula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AD2="Выполнять требования учителя",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молодежные движения,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учитель считает самыми важными по данной теме",
AD2="Если учитель сказал, то надо обязательно участвовать",
AD2="Устанавливаться руководством школы",
AD2="Надену то, что не запрещено в школе",
AD2="Авторитетные и значимые люди – родители, учителя/руководители",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обсуждать, этот вопрос должны решать педагоги и школьное руководство",
AD2="Получать высокие баллы на контрольных и экзаменах",
AD2="Сообщить учителю (классному руководителю) о том, что этот ученик нуждается в помощи и поддержке",
AD2="Решаю задачи, которые передо мной поставлены",
AD2="Спрашиваю у учителя или родителей, как это лучше сделать",
AD2="С учителем/руководителем/тренером и др., который точно знает, как правильно поступить",
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AD2="Вести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старших",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я достойно выступлю, мной будут гордиться дома",
AD2="Оставаться неизменными, ведь они проверены временем",
AD2="Прислушаюсь к советам старших",
AD2="Никто, жизнь каждого человека предопределена свыше",
AD2="Действую так же, как действовали старшие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подобную работу делали раньше",
AD2="Со старшими, которые хорошо меня знают и понимают, что можно предпринять",
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AD2="Делать что-либо вместе с одноклассниками",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можно обсудить с одноклассниками",
AD2="Если только я буду готовиться и участвовать не один (не одна)",
AD2="Приниматься решением всего школьного коллектива",
AD2="Договорюсь с друзьями, чтобы быть в одном стиле",
AD2="Коллектив – друзья, класс",
AD2="Иду в компанию к друзьям или знакомым,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AD2="Общаться со сверстниками (одноклассниками)",
AD2="Собраться всем классом и обсудить проблему",
AD2="Всегда по-разному, главное, чтобы в компании (друзей, близких, родных и т. д.)",
AD2="Обсуждаю с другими (в компании друзей, одноклассников и т. п.)",
AD2="С друзьями или одноклассниками (несколькими людьми)",
),
"3","4")))</calculatedColumnFormula>
    </tableColumn>
    <tableColumn id="89" name="Ключ 1-21" dataDxfId="96">
      <calculatedColumnFormula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AE2="Выполнять требования учителя",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молодежные движения,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учитель считает самыми важными по данной теме",
AE2="Если учитель сказал, то надо обязательно участвовать",
AE2="Устанавливаться руководством школы",
AE2="Надену то, что не запрещено в школе",
AE2="Авторитетные и значимые люди – родители, учителя/руководители",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обсуждать, этот вопрос должны решать педагоги и школьное руководство",
AE2="Получать высокие баллы на контрольных и экзаменах",
AE2="Сообщить учителю (классному руководителю) о том, что этот ученик нуждается в помощи и поддержке",
AE2="Решаю задачи, которые передо мной поставлены",
AE2="Спрашиваю у учителя или родителей, как это лучше сделать",
AE2="С учителем/руководителем/тренером и др., который точно знает, как правильно поступить",
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AE2="Вести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старших",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я достойно выступлю, мной будут гордиться дома",
AE2="Оставаться неизменными, ведь они проверены временем",
AE2="Прислушаюсь к советам старших",
AE2="Никто, жизнь каждого человека предопределена свыше",
AE2="Действую так же, как действовали старшие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подобную работу делали раньше",
AE2="Со старшими, которые хорошо меня знают и понимают, что можно предпринять",
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AE2="Делать что-либо вместе с одноклассниками",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можно обсудить с одноклассниками",
AE2="Если только я буду готовиться и участвовать не один (не одна)",
AE2="Приниматься решением всего школьного коллектива",
AE2="Договорюсь с друзьями, чтобы быть в одном стиле",
AE2="Коллектив – друзья, класс",
AE2="Иду в компанию к друзьям или знакомым,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AE2="Общаться со сверстниками (одноклассниками)",
AE2="Собраться всем классом и обсудить проблему",
AE2="Всегда по-разному, главное, чтобы в компании (друзей, близких, родных и т. д.)",
AE2="Обсуждаю с другими (в компании друзей, одноклассников и т. п.)",
AE2="С друзьями или одноклассниками (несколькими людьми)",
),
"3","4")))</calculatedColumnFormula>
    </tableColumn>
    <tableColumn id="90" name="Ключ 1-22" dataDxfId="95">
      <calculatedColumnFormula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AF2="Выполнять требования учителя",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молодежные движения,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учитель считает самыми важными по данной теме",
AF2="Если учитель сказал, то надо обязательно участвовать",
AF2="Устанавливаться руководством школы",
AF2="Надену то, что не запрещено в школе",
AF2="Авторитетные и значимые люди – родители, учителя/руководители",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обсуждать, этот вопрос должны решать педагоги и школьное руководство",
AF2="Получать высокие баллы на контрольных и экзаменах",
AF2="Сообщить учителю (классному руководителю) о том, что этот ученик нуждается в помощи и поддержке",
AF2="Решаю задачи, которые передо мной поставлены",
AF2="Спрашиваю у учителя или родителей, как это лучше сделать",
AF2="С учителем/руководителем/тренером и др., который точно знает, как правильно поступить",
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AF2="Вести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старших",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я достойно выступлю, мной будут гордиться дома",
AF2="Оставаться неизменными, ведь они проверены временем",
AF2="Прислушаюсь к советам старших",
AF2="Никто, жизнь каждого человека предопределена свыше",
AF2="Действую так же, как действовали старшие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AF2="Со старшими, которые хорошо меня знают и понимают, что можно предпринять",
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AF2="Делать что-либо вместе с одноклассниками",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можно обсудить с одноклассниками",
AF2="Если только я буду готовиться и участвовать не один (не одна)",
AF2="Приниматься решением всего школьного коллектива",
AF2="Договорюсь с друзьями, чтобы быть в одном стиле",
AF2="Коллектив – друзья, класс",
AF2="Иду в компанию к друзьям или знакомым,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AF2="Общаться со сверстниками (одноклассниками)",
AF2="Собраться всем классом и обсудить проблему",
AF2="Всегда по-разному, главное, чтобы в компании (друзей, близких, родных и т. д.)",
AF2="Обсуждаю с другими (в компании друзей, одноклассников и т. п.)",
AF2="С друзьями или одноклассниками (несколькими людьми)",
),
"3","4")))</calculatedColumnFormula>
    </tableColumn>
    <tableColumn id="91" name="Ключ 1-23" dataDxfId="94">
      <calculatedColumnFormula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AG2="Выполнять требования учителя",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молодежные движения,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учитель считает самыми важными по данной теме",
AG2="Если учитель сказал, то надо обязательно участвовать",
AG2="Устанавливаться руководством школы",
AG2="Надену то, что не запрещено в школе",
AG2="Авторитетные и значимые люди – родители, учителя/руководители",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обсуждать, этот вопрос должны решать педагоги и школьное руководство",
AG2="Получать высокие баллы на контрольных и экзаменах",
AG2="Сообщить учителю (классному руководителю) о том, что этот ученик нуждается в помощи и поддержке",
AG2="Решаю задачи, которые передо мной поставлены",
AG2="Спрашиваю у учителя или родителей, как это лучше сделать",
AG2="С учителем/руководителем/тренером и др., который точно знает, как правильно поступить",
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AG2="Вести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старших",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я достойно выступлю, мной будут гордиться дома",
AG2="Оставаться неизменными, ведь они проверены временем",
AG2="Прислушаюсь к советам старших",
AG2="Никто, жизнь каждого человека предопределена свыше",
AG2="Действую так же, как действовали старшие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AG2="Со старшими, которые хорошо меня знают и понимают, что можно предпринять",
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AG2="Делать что-либо вместе с одноклассниками",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можно обсудить с одноклассниками",
AG2="Если только я буду готовиться и участвовать не один (не одна)",
AG2="Приниматься решением всего школьного коллектива",
AG2="Договорюсь с друзьями, чтобы быть в одном стиле",
AG2="Коллектив – друзья, класс",
AG2="Иду в компанию к друзьям или знакомым,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AG2="Общаться со сверстниками (одноклассниками)",
AG2="Собраться всем классом и обсудить проблему",
AG2="Всегда по-разному, главное, чтобы в компании (друзей, близких, родных и т. д.)",
AG2="Обсуждаю с другими (в компании друзей, одноклассников и т. п.)",
AG2="С друзьями или одноклассниками (несколькими людьми)",
),
"3","4")))</calculatedColumnFormula>
    </tableColumn>
    <tableColumn id="92" name="Ключ 1-24" dataDxfId="93">
      <calculatedColumnFormula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AH2="Выполнять требования учителя",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молодежные движения,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учитель считает самыми важными по данной теме",
AH2="Если учитель сказал, то надо обязательно участвовать",
AH2="Устанавливаться руководством школы",
AH2="Надену то, что не запрещено в школе",
AH2="Авторитетные и значимые люди – родители, учителя/руководители",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обсуждать, этот вопрос должны решать педагоги и школьное руководство",
AH2="Получать высокие баллы на контрольных и экзаменах",
AH2="Сообщить учителю (классному руководителю) о том, что этот ученик нуждается в помощи и поддержке",
AH2="Решаю задачи, которые передо мной поставлены",
AH2="Спрашиваю у учителя или родителей, как это лучше сделать",
AH2="С учителем/руководителем/тренером и др., который точно знает, как правильно поступить",
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AH2="Вести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старших",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я достойно выступлю, мной будут гордиться дома",
AH2="Оставаться неизменными, ведь они проверены временем",
AH2="Прислушаюсь к советам старших",
AH2="Никто, жизнь каждого человека предопределена свыше",
AH2="Действую так же, как действовали старшие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подобную работу делали раньше",
AH2="Со старшими, которые хорошо меня знают и понимают, что можно предпринять",
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AH2="Делать что-либо вместе с одноклассниками",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можно обсудить с одноклассниками",
AH2="Если только я буду готовиться и участвовать не один (не одна)",
AH2="Приниматься решением всего школьного коллектива",
AH2="Договорюсь с друзьями, чтобы быть в одном стиле",
AH2="Коллектив – друзья, класс",
AH2="Иду в компанию к друзьям или знакомым,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AH2="Общаться со сверстниками (одноклассниками)",
AH2="Собраться всем классом и обсудить проблему",
AH2="Всегда по-разному, главное, чтобы в компании (друзей, близких, родных и т. д.)",
AH2="Обсуждаю с другими (в компании друзей, одноклассников и т. п.)",
AH2="С друзьями или одноклассниками (несколькими людьми)",
),
"3","4")))</calculatedColumnFormula>
    </tableColumn>
    <tableColumn id="93" name="Ключ 1-25" dataDxfId="92">
      <calculatedColumnFormula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AI2="Выполнять требования учителя",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молодежные движения,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учитель считает самыми важными по данной теме",
AI2="Если учитель сказал, то надо обязательно участвовать",
AI2="Устанавливаться руководством школы",
AI2="Надену то, что не запрещено в школе",
AI2="Авторитетные и значимые люди – родители, учителя/руководители",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обсуждать, этот вопрос должны решать педагоги и школьное руководство",
AI2="Получать высокие баллы на контрольных и экзаменах",
AI2="Сообщить учителю (классному руководителю) о том, что этот ученик нуждается в помощи и поддержке",
AI2="Решаю задачи, которые передо мной поставлены",
AI2="Спрашиваю у учителя или родителей, как это лучше сделать",
AI2="С учителем/руководителем/тренером и др., который точно знает, как правильно поступить",
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AI2="Вести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старших",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я достойно выступлю, мной будут гордиться дома",
AI2="Оставаться неизменными, ведь они проверены временем",
AI2="Прислушаюсь к советам старших",
AI2="Никто, жизнь каждого человека предопределена свыше",
AI2="Действую так же, как действовали старшие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подобную работу делали раньше",
AI2="Со старшими, которые хорошо меня знают и понимают, что можно предпринять",
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AI2="Делать что-либо вместе с одноклассниками",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можно обсудить с одноклассниками",
AI2="Если только я буду готовиться и участвовать не один (не одна)",
AI2="Приниматься решением всего школьного коллектива",
AI2="Договорюсь с друзьями, чтобы быть в одном стиле",
AI2="Коллектив – друзья, класс",
AI2="Иду в компанию к друзьям или знакомым,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AI2="Общаться со сверстниками (одноклассниками)",
AI2="Собраться всем классом и обсудить проблему",
AI2="Всегда по-разному, главное, чтобы в компании (друзей, близких, родных и т. д.)",
AI2="Обсуждаю с другими (в компании друзей, одноклассников и т. п.)",
AI2="С друзьями или одноклассниками (несколькими людьми)",
),
"3","4")))</calculatedColumnFormula>
    </tableColumn>
    <tableColumn id="94" name="Ключ 1-26" dataDxfId="91">
      <calculatedColumnFormula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AJ2="Выполнять требования учителя",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молодежные движения,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учитель считает самыми важными по данной теме",
AJ2="Если учитель сказал, то надо обязательно участвовать",
AJ2="Устанавливаться руководством школы",
AJ2="Надену то, что не запрещено в школе",
AJ2="Авторитетные и значимые люди – родители, учителя/руководители",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обсуждать, этот вопрос должны решать педагоги и школьное руководство",
AJ2="Получать высокие баллы на контрольных и экзаменах",
AJ2="Сообщить учителю (классному руководителю) о том, что этот ученик нуждается в помощи и поддержке",
AJ2="Решаю задачи, которые передо мной поставлены",
AJ2="Спрашиваю у учителя или родителей, как это лучше сделать",
AJ2="С учителем/руководителем/тренером и др., который точно знает, как правильно поступить",
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AJ2="Вести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старших",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я достойно выступлю, мной будут гордиться дома",
AJ2="Оставаться неизменными, ведь они проверены временем",
AJ2="Прислушаюсь к советам старших",
AJ2="Никто, жизнь каждого человека предопределена свыше",
AJ2="Действую так же, как действовали старшие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подобную работу делали раньше",
AJ2="Со старшими, которые хорошо меня знают и понимают, что можно предпринять",
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AJ2="Делать что-либо вместе с одноклассниками",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можно обсудить с одноклассниками",
AJ2="Если только я буду готовиться и участвовать не один (не одна)",
AJ2="Приниматься решением всего школьного коллектива",
AJ2="Договорюсь с друзьями, чтобы быть в одном стиле",
AJ2="Коллектив – друзья, класс",
AJ2="Иду в компанию к друзьям или знакомым,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AJ2="Общаться со сверстниками (одноклассниками)",
AJ2="Собраться всем классом и обсудить проблему",
AJ2="Всегда по-разному, главное, чтобы в компании (друзей, близких, родных и т. д.)",
AJ2="Обсуждаю с другими (в компании друзей, одноклассников и т. п.)",
AJ2="С друзьями или одноклассниками (несколькими людьми)",
),
"3","4")))</calculatedColumnFormula>
    </tableColumn>
    <tableColumn id="95" name="Ключ 1-27" dataDxfId="90"/>
    <tableColumn id="96" name="Административный тип – 1" dataDxfId="89">
      <calculatedColumnFormula>COUNTIF(Таблица1[[#This Row],[Ключ 1-1]:[Ключ 1-27]],"1")</calculatedColumnFormula>
    </tableColumn>
    <tableColumn id="97" name="Традиционалистский тип – 1" dataDxfId="88">
      <calculatedColumnFormula>COUNTIF(Таблица1[[#This Row],[Ключ 1-1]:[Ключ 1-27]],"2")</calculatedColumnFormula>
    </tableColumn>
    <tableColumn id="98" name="Коллективистский тип – 1" dataDxfId="87">
      <calculatedColumnFormula>COUNTIF(Таблица1[[#This Row],[Ключ 1-1]:[Ключ 1-27]],"3")</calculatedColumnFormula>
    </tableColumn>
    <tableColumn id="99" name="Индивидуалистический тип – 1" dataDxfId="86">
      <calculatedColumnFormula>COUNTIF(Таблица1[[#This Row],[Ключ 1-1]:[Ключ 1-27]],"4")</calculatedColumnFormula>
    </tableColumn>
    <tableColumn id="139" name="Выбор: Административный тип – 1" dataDxfId="85">
      <calculatedColumnFormula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calculatedColumnFormula>
    </tableColumn>
    <tableColumn id="140" name="Выбор: Традиционалистский тип – 1" dataDxfId="84">
      <calculatedColumnFormula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calculatedColumnFormula>
    </tableColumn>
    <tableColumn id="141" name="Выбор: Коллективистский тип – 1" dataDxfId="83">
      <calculatedColumnFormula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calculatedColumnFormula>
    </tableColumn>
    <tableColumn id="142" name="Выбор: Индивидуалистический тип – 1" dataDxfId="82">
      <calculatedColumnFormula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calculatedColumnFormula>
    </tableColumn>
    <tableColumn id="135" name="Достижение: Административный тип – 1" dataDxfId="81">
      <calculatedColumnFormula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calculatedColumnFormula>
    </tableColumn>
    <tableColumn id="136" name="Достижение: Традиционалистский тип – 1" dataDxfId="80">
      <calculatedColumnFormula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calculatedColumnFormula>
    </tableColumn>
    <tableColumn id="137" name="Достижение: Коллективистский тип – 1" dataDxfId="79">
      <calculatedColumnFormula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calculatedColumnFormula>
    </tableColumn>
    <tableColumn id="138" name="Достижение: Индивидуалистический тип – 1" dataDxfId="78">
      <calculatedColumnFormula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calculatedColumnFormula>
    </tableColumn>
    <tableColumn id="100" name="Жизнестойкость: Административный тип – 1" dataDxfId="77">
      <calculatedColumnFormula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calculatedColumnFormula>
    </tableColumn>
    <tableColumn id="110" name="Жизнестойкость: Традиционалистский тип – 1" dataDxfId="76">
      <calculatedColumnFormula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calculatedColumnFormula>
    </tableColumn>
    <tableColumn id="133" name="Жизнестойкость: Коллективистский тип – 1" dataDxfId="75">
      <calculatedColumnFormula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calculatedColumnFormula>
    </tableColumn>
    <tableColumn id="134" name="Жизнестойкость: Индивидуалистический тип – 1" dataDxfId="74">
      <calculatedColumnFormula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calculatedColumnFormula>
    </tableColumn>
    <tableColumn id="38" name="1. Что в вашей школе поддерживается больше всего? (Одиночный выбор)" dataDxfId="73"/>
    <tableColumn id="39" name="2. Какое описание лучше всего подходит вашей школе? (Одиночный выбор)" dataDxfId="72"/>
    <tableColumn id="40" name="3. Продолжите высказывание: «Ссора в нашем классе...» (Одиночный выбор)" dataDxfId="71"/>
    <tableColumn id="41" name="4. Как в вашем классе рассаживают учеников? (Одиночный выбор)" dataDxfId="70"/>
    <tableColumn id="42" name="5. Как бы вы охарактеризовали типичный урок в вашей школе? (Одиночный выбор)" dataDxfId="69"/>
    <tableColumn id="43" name="6. Как действуют в вашей школе, когда между учениками возникают серьезные конфликты? (Одиночный выбор)" dataDxfId="68"/>
    <tableColumn id="44" name="7. Какие события в вашей школе самые популярные? (Одиночный выбор)" dataDxfId="67"/>
    <tableColumn id="45" name="8. В вашей школе есть ученики, которых ставят всем в пример. Как думаете, что у них общего? (Одиночный выбор)" dataDxfId="66"/>
    <tableColumn id="46" name="9. В вашем классе возник спор. Некоторые ученики не согласны с мнением большинства. Что чаще всего делают в таких случаях? (Одиночный выбор)" dataDxfId="65"/>
    <tableColumn id="47" name="10. Какая характеристика подходит вашей школе больше остальных? (Одиночный выбор)" dataDxfId="64"/>
    <tableColumn id="48" name="11. Что прежде всего считается успехом в вашей школе? (Одиночный выбор)" dataDxfId="63"/>
    <tableColumn id="49" name="12. Как в вашей школе относятся к травле (буллингу)? (Одиночный выбор)" dataDxfId="62"/>
    <tableColumn id="50" name="13.  Какие задания учителя дают вам чаще всего? (Одиночный выбор)" dataDxfId="61"/>
    <tableColumn id="51" name="14. В нашей школе в олимпиадах и конкурсах участвуют… (Одиночный выбор)" dataDxfId="60"/>
    <tableColumn id="52" name="15. Как в вашей школе устанавливаются правила? (Одиночный выбор)" dataDxfId="59"/>
    <tableColumn id="53" name="16. Как реагируют учителя вашей школы, если ученик неформально оделся, покрасил волосы в яркий цвет и т. п.? (Одиночный выбор)" dataDxfId="58"/>
    <tableColumn id="54" name="17. От кого/чего в большей степени зависит, насколько ваша школа успешна? (Одиночный выбор)" dataDxfId="57"/>
    <tableColumn id="55" name="18. Что в первую очередь делают учителя, если ученику стало тревожно в школе? (Одиночный выбор)" dataDxfId="56"/>
    <tableColumn id="56" name="19. Как вы думаете, каким людям комфортнее всего в вашей школе? (Одиночный выбор)" dataDxfId="55"/>
    <tableColumn id="57" name="20. Благодаря чему ваша школа достигает успехов / может достичь успехов? (Одиночный выбор)" dataDxfId="54"/>
    <tableColumn id="58" name="21. Как ученики вашей школы обычно преодолевают трудности во взаимоотношениях? (Одиночный выбор)" dataDxfId="53"/>
    <tableColumn id="59" name="22. Как в вашей школе решают, какие кружки и секции открыть в новом учебном году? (Одиночный выбор)" dataDxfId="52"/>
    <tableColumn id="60" name="23. Иногда ученики не выполняют домашние задания. Как учителя вашей школы обычно на это реагируют? (Одиночный выбор)" dataDxfId="51"/>
    <tableColumn id="61" name="24. Как в вашей школе действуют, когда с кем-либо из учеников перестали разговаривать, насмехаются над ним? (Одиночный выбор)" dataDxfId="50"/>
    <tableColumn id="62" name="25. Что чаще всего делают ученики в свободное время в школе (на переменах, в перерывах перед внеурочными занятиями и т. п.)? (Одиночный выбор)" dataDxfId="49"/>
    <tableColumn id="63" name="26. Что происходит, когда в школе необходимо что-то исправить или улучшить? (Одиночный выбор)" dataDxfId="48"/>
    <tableColumn id="64" name="27. Что в вашей школе принято делать в первую очередь, если возникла проблема? (Одиночный выбор)" dataDxfId="47"/>
    <tableColumn id="121" name="Ключ 2-1" dataDxfId="46">
      <calculatedColumnFormula>IF(OR(CC2="Решения и распоряжения школьной администрации",
CC2="У нас реализуют задумки и инициативы классного руководителя и школьной администрации, ответственно относятся к поручениям",
CC2="Дело классного руководителя, который должен поддерживать порядок",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призывают поучаствовать педагоги и руководство школы",
CC2="Образцовая самодисциплина и следование правилам",
CC2="Стараются убедить этих учеников,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педагогов и администрации школы",
CC2="Как к проблеме, которая должна решаться руководством",
CC2="Которые учителя считают самыми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педагогов и школьного руководства",
CC2="В школе чётко соблюдаются правила и всегда понятно, что от тебя требуется",
CC2="Обращаются к взрослому и авторитетному человеку",
CC2="Руководство школы самостоятельно решает, какие кружки и секции открыть",
CC2="Ставят двойку и сообщают родителям",
CC2="Сообщают классному руководителю, чтобы он принял меры",
CC2="Делают то, что попросят педагоги или администрация",
CC2="Классный руководитель (или школьная администрация) решает, как это лучше сделать",
CC2="Сообщать классному руководителю (руководству школы)"
),"1",
IF(OR(CC2="Традиции, сложившиеся обычаи",
CC2="У нас осторожно относятся к любым изменениям, главное – спокойствие и постоянство",
CC2="Это обычное дело, одноклассники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у нас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мы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нашей школе",
CC2="Не заостряют на этом внимания – такие ситуации случаются и потом сходят на нет",
CC2="Всё как обычно, отдыхают",
CC2="С переменами не спешат: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классе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calculatedColumnFormula>
    </tableColumn>
    <tableColumn id="122" name="Ключ 2-2" dataDxfId="45">
      <calculatedColumnFormula>IF(OR(CD2="Решения и распоряжения школьной администрации",
CD2="У нас реализуют задумки и инициативы классного руководителя и школьной администрации, ответственно относятся к поручениям",
CD2="Дело классного руководителя, который должен поддерживать порядок",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призывают поучаствовать педагоги и руководство школы",
CD2="Образцовая самодисциплина и следование правилам",
CD2="Стараются убедить этих учеников,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педагогов и администрации школы",
CD2="Как к проблеме, которая должна решаться руководством",
CD2="Которые учителя считают самыми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педагогов и школьного руководства",
CD2="В школе чётко соблюдаются правила и всегда понятно, что от тебя требуется",
CD2="Обращаются к взрослому и авторитетному человеку",
CD2="Руководство школы самостоятельно решает, какие кружки и секции открыть",
CD2="Ставят двойку и сообщают родителям",
CD2="Сообщают классному руководителю, чтобы он принял меры",
CD2="Делают то, что попросят педагоги или администрация",
CD2="Классный руководитель (или школьная администрация) решает, как это лучше сделать",
CD2="Сообщать классному руководителю (руководству школы)"
),"1",
IF(OR(CD2="Традиции, сложившиеся обычаи",
CD2="У нас осторожно относятся к любым изменениям, главное – спокойствие и постоянство",
CD2="Это обычное дело, одноклассники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у нас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мы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нашей школе",
CD2="Не заостряют на этом внимания – такие ситуации случаются и потом сходят на нет",
CD2="Всё как обычно, отдыхают",
CD2="С переменами не спешат: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классе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calculatedColumnFormula>
    </tableColumn>
    <tableColumn id="123" name="Ключ 2-3" dataDxfId="44">
      <calculatedColumnFormula>IF(OR(CE2="Решения и распоряжения школьной администрации",
CE2="У нас реализуют задумки и инициативы классного руководителя и школьной администрации, ответственно относятся к поручениям",
CE2="Дело классного руководителя, который должен поддерживать порядок",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призывают поучаствовать педагоги и руководство школы",
CE2="Образцовая самодисциплина и следование правилам",
CE2="Стараются убедить этих учеников,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педагогов и администрации школы",
CE2="Как к проблеме, которая должна решаться руководством",
CE2="Которые учителя считают самыми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педагогов и школьного руководства",
CE2="В школе чётко соблюдаются правила и всегда понятно, что от тебя требуется",
CE2="Обращаются к взрослому и авторитетному человеку",
CE2="Руководство школы самостоятельно решает, какие кружки и секции открыть",
CE2="Ставят двойку и сообщают родителям",
CE2="Сообщают классному руководителю, чтобы он принял меры",
CE2="Делают то, что попросят педагоги или администрация",
CE2="Классный руководитель (или школьная администрация) решает, как это лучше сделать",
CE2="Сообщать классному руководителю (руководству школы)"
),"1",
IF(OR(CE2="Традиции, сложившиеся обычаи",
CE2="У нас осторожно относятся к любым изменениям, главное – спокойствие и постоянство",
CE2="Это обычное дело, одноклассники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у нас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мы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нашей школе",
CE2="Не заостряют на этом внимания – такие ситуации случаются и потом сходят на нет",
CE2="Всё как обычно, отдыхают",
CE2="С переменами не спешат: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классе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calculatedColumnFormula>
    </tableColumn>
    <tableColumn id="124" name="Ключ 2-4" dataDxfId="43">
      <calculatedColumnFormula>IF(OR(CF2="Решения и распоряжения школьной администрации",
CF2="У нас реализуют задумки и инициативы классного руководителя и школьной администрации, ответственно относятся к поручениям",
CF2="Дело классного руководителя, который должен поддерживать порядок",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призывают поучаствовать педагоги и руководство школы",
CF2="Образцовая самодисциплина и следование правилам",
CF2="Стараются убедить этих учеников,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педагогов и администрации школы",
CF2="Как к проблеме, которая должна решаться руководством",
CF2="Которые учителя считают самыми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педагогов и школьного руководства",
CF2="В школе чётко соблюдаются правила и всегда понятно, что от тебя требуется",
CF2="Обращаются к взрослому и авторитетному человеку",
CF2="Руководство школы самостоятельно решает, какие кружки и секции открыть",
CF2="Ставят двойку и сообщают родителям",
CF2="Сообщают классному руководителю, чтобы он принял меры",
CF2="Делают то, что попросят педагоги или администрация",
CF2="Классный руководитель (или школьная администрация) решает, как это лучше сделать",
CF2="Сообщать классному руководителю (руководству школы)"
),"1",
IF(OR(CF2="Традиции, сложившиеся обычаи",
CF2="У нас осторожно относятся к любым изменениям, главное – спокойствие и постоянство",
CF2="Это обычное дело, одноклассники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у нас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мы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нашей школе",
CF2="Не заостряют на этом внимания – такие ситуации случаются и потом сходят на нет",
CF2="Всё как обычно, отдыхают",
CF2="С переменами не спешат: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классе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calculatedColumnFormula>
    </tableColumn>
    <tableColumn id="125" name="Ключ 2-5" dataDxfId="42">
      <calculatedColumnFormula>IF(OR(CG2="Решения и распоряжения школьной администрации",
CG2="У нас реализуют задумки и инициативы классного руководителя и школьной администрации, ответственно относятся к поручениям",
CG2="Дело классного руководителя, который должен поддерживать порядок",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призывают поучаствовать педагоги и руководство школы",
CG2="Образцовая самодисциплина и следование правилам",
CG2="Стараются убедить этих учеников,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педагогов и администрации школы",
CG2="Как к проблеме, которая должна решаться руководством",
CG2="Которые учителя считают самыми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педагогов и школьного руководства",
CG2="В школе чётко соблюдаются правила и всегда понятно, что от тебя требуется",
CG2="Обращаются к взрослому и авторитетному человеку",
CG2="Руководство школы самостоятельно решает, какие кружки и секции открыть",
CG2="Ставят двойку и сообщают родителям",
CG2="Сообщают классному руководителю, чтобы он принял меры",
CG2="Делают то, что попросят педагоги или администрация",
CG2="Классный руководитель (или школьная администрация) решает, как это лучше сделать",
CG2="Сообщать классному руководителю (руководству школы)"
),"1",
IF(OR(CG2="Традиции, сложившиеся обычаи",
CG2="У нас осторожно относятся к любым изменениям, главное – спокойствие и постоянство",
CG2="Это обычное дело, одноклассники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у нас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мы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нашей школе",
CG2="Не заостряют на этом внимания – такие ситуации случаются и потом сходят на нет",
CG2="Всё как обычно, отдыхают",
CG2="С переменами не спешат: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классе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calculatedColumnFormula>
    </tableColumn>
    <tableColumn id="126" name="Ключ 2-6" dataDxfId="41">
      <calculatedColumnFormula>IF(OR(CH2="Решения и распоряжения школьной администрации",
CH2="У нас реализуют задумки и инициативы классного руководителя и школьной администрации, ответственно относятся к поручениям",
CH2="Дело классного руководителя, который должен поддерживать порядок",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призывают поучаствовать педагоги и руководство школы",
CH2="Образцовая самодисциплина и следование правилам",
CH2="Стараются убедить этих учеников,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педагогов и администрации школы",
CH2="Как к проблеме, которая должна решаться руководством",
CH2="Которые учителя считают самыми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педагогов и школьного руководства",
CH2="В школе чётко соблюдаются правила и всегда понятно, что от тебя требуется",
CH2="Обращаются к взрослому и авторитетному человеку",
CH2="Руководство школы самостоятельно решает, какие кружки и секции открыть",
CH2="Ставят двойку и сообщают родителям",
CH2="Сообщают классному руководителю, чтобы он принял меры",
CH2="Делают то, что попросят педагоги или администрация",
CH2="Классный руководитель (или школьная администрация) решает, как это лучше сделать",
CH2="Сообщать классному руководителю (руководству школы)"
),"1",
IF(OR(CH2="Традиции, сложившиеся обычаи",
CH2="У нас осторожно относятся к любым изменениям, главное – спокойствие и постоянство",
CH2="Это обычное дело, одноклассники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у нас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мы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нашей школе",
CH2="Не заостряют на этом внимания – такие ситуации случаются и потом сходят на нет",
CH2="Всё как обычно, отдыхают",
CH2="С переменами не спешат: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классе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calculatedColumnFormula>
    </tableColumn>
    <tableColumn id="127" name="Ключ 2-7" dataDxfId="40">
      <calculatedColumnFormula>IF(OR(CI2="Решения и распоряжения школьной администрации",
CI2="У нас реализуют задумки и инициативы классного руководителя и школьной администрации, ответственно относятся к поручениям",
CI2="Дело классного руководителя, который должен поддерживать порядок",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призывают поучаствовать педагоги и руководство школы",
CI2="Образцовая самодисциплина и следование правилам",
CI2="Стараются убедить этих учеников,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педагогов и администрации школы",
CI2="Как к проблеме, которая должна решаться руководством",
CI2="Которые учителя считают самыми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педагогов и школьного руководства",
CI2="В школе чётко соблюдаются правила и всегда понятно, что от тебя требуется",
CI2="Обращаются к взрослому и авторитетному человеку",
CI2="Руководство школы самостоятельно решает, какие кружки и секции открыть",
CI2="Ставят двойку и сообщают родителям",
CI2="Сообщают классному руководителю, чтобы он принял меры",
CI2="Делают то, что попросят педагоги или администрация",
CI2="Классный руководитель (или школьная администрация) решает, как это лучше сделать",
CI2="Сообщать классному руководителю (руководству школы)"
),"1",
IF(OR(CI2="Традиции, сложившиеся обычаи",
CI2="У нас осторожно относятся к любым изменениям, главное – спокойствие и постоянство",
CI2="Это обычное дело, одноклассники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у нас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мы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нашей школе",
CI2="Не заостряют на этом внимания – такие ситуации случаются и потом сходят на нет",
CI2="Всё как обычно, отдыхают",
CI2="С переменами не спешат: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классе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calculatedColumnFormula>
    </tableColumn>
    <tableColumn id="128" name="Ключ 2-8" dataDxfId="39">
      <calculatedColumnFormula>IF(OR(CJ2="Решения и распоряжения школьной администрации",
CJ2="У нас реализуют задумки и инициативы классного руководителя и школьной администрации, ответственно относятся к поручениям",
CJ2="Дело классного руководителя, который должен поддерживать порядок",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призывают поучаствовать педагоги и руководство школы",
CJ2="Образцовая самодисциплина и следование правилам",
CJ2="Стараются убедить этих учеников,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педагогов и администрации школы",
CJ2="Как к проблеме, которая должна решаться руководством",
CJ2="Которые учителя считают самыми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педагогов и школьного руководства",
CJ2="В школе чётко соблюдаются правила и всегда понятно, что от тебя требуется",
CJ2="Обращаются к взрослому и авторитетному человеку",
CJ2="Руководство школы самостоятельно решает, какие кружки и секции открыть",
CJ2="Ставят двойку и сообщают родителям",
CJ2="Сообщают классному руководителю, чтобы он принял меры",
CJ2="Делают то, что попросят педагоги или администрация",
CJ2="Классный руководитель (или школьная администрация) решает, как это лучше сделать",
CJ2="Сообщать классному руководителю (руководству школы)"
),"1",
IF(OR(CJ2="Традиции, сложившиеся обычаи",
CJ2="У нас осторожно относятся к любым изменениям, главное – спокойствие и постоянство",
CJ2="Это обычное дело, одноклассники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у нас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мы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нашей школе",
CJ2="Не заостряют на этом внимания – такие ситуации случаются и потом сходят на нет",
CJ2="Всё как обычно, отдыхают",
CJ2="С переменами не спешат: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классе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calculatedColumnFormula>
    </tableColumn>
    <tableColumn id="129" name="Ключ 2-9" dataDxfId="38">
      <calculatedColumnFormula>IF(OR(CK2="Решения и распоряжения школьной администрации",
CK2="У нас реализуют задумки и инициативы классного руководителя и школьной администрации, ответственно относятся к поручениям",
CK2="Дело классного руководителя, который должен поддерживать порядок",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призывают поучаствовать педагоги и руководство школы",
CK2="Образцовая самодисциплина и следование правилам",
CK2="Стараются убедить этих учеников,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педагогов и администрации школы",
CK2="Как к проблеме, которая должна решаться руководством",
CK2="Которые учителя считают самыми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педагогов и школьного руководства",
CK2="В школе чётко соблюдаются правила и всегда понятно, что от тебя требуется",
CK2="Обращаются к взрослому и авторитетному человеку",
CK2="Руководство школы самостоятельно решает, какие кружки и секции открыть",
CK2="Ставят двойку и сообщают родителям",
CK2="Сообщают классному руководителю, чтобы он принял меры",
CK2="Делают то, что попросят педагоги или администрация",
CK2="Классный руководитель (или школьная администрация) решает, как это лучше сделать",
CK2="Сообщать классному руководителю (руководству школы)"
),"1",
IF(OR(CK2="Традиции, сложившиеся обычаи",
CK2="У нас осторожно относятся к любым изменениям, главное – спокойствие и постоянство",
CK2="Это обычное дело, одноклассники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у нас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мы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нашей школе",
CK2="Не заостряют на этом внимания – такие ситуации случаются и потом сходят на нет",
CK2="Всё как обычно, отдыхают",
CK2="С переменами не спешат: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классе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calculatedColumnFormula>
    </tableColumn>
    <tableColumn id="130" name="Ключ 2-10" dataDxfId="37">
      <calculatedColumnFormula>IF(OR(CL2="Решения и распоряжения школьной администрации",
CL2="У нас реализуют задумки и инициативы классного руководителя и школьной администрации, ответственно относятся к поручениям",
CL2="Дело классного руководителя, который должен поддерживать порядок",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призывают поучаствовать педагоги и руководство школы",
CL2="Образцовая самодисциплина и следование правилам",
CL2="Стараются убедить этих учеников,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педагогов и администрации школы",
CL2="Как к проблеме, которая должна решаться руководством",
CL2="Которые учителя считают самыми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педагогов и школьного руководства",
CL2="В школе чётко соблюдаются правила и всегда понятно, что от тебя требуется",
CL2="Обращаются к взрослому и авторитетному человеку",
CL2="Руководство школы самостоятельно решает, какие кружки и секции открыть",
CL2="Ставят двойку и сообщают родителям",
CL2="Сообщают классному руководителю, чтобы он принял меры",
CL2="Делают то, что попросят педагоги или администрация",
CL2="Классный руководитель (или школьная администрация) решает, как это лучше сделать",
CL2="Сообщать классному руководителю (руководству школы)"
),"1",
IF(OR(CL2="Традиции, сложившиеся обычаи",
CL2="У нас осторожно относятся к любым изменениям, главное – спокойствие и постоянство",
CL2="Это обычное дело, одноклассники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у нас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мы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нашей школе",
CL2="Не заостряют на этом внимания – такие ситуации случаются и потом сходят на нет",
CL2="Всё как обычно, отдыхают",
CL2="С переменами не спешат: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классе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calculatedColumnFormula>
    </tableColumn>
    <tableColumn id="111" name="Ключ 2-11" dataDxfId="36">
      <calculatedColumnFormula>IF(OR(CM2="Решения и распоряжения школьной администрации",
CM2="У нас реализуют задумки и инициативы классного руководителя и школьной администрации, ответственно относятся к поручениям",
CM2="Дело классного руководителя, который должен поддерживать порядок",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призывают поучаствовать педагоги и руководство школы",
CM2="Образцовая самодисциплина и следование правилам",
CM2="Стараются убедить этих учеников,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педагогов и администрации школы",
CM2="Как к проблеме, которая должна решаться руководством",
CM2="Которые учителя считают самыми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педагогов и школьного руководства",
CM2="В школе чётко соблюдаются правила и всегда понятно, что от тебя требуется",
CM2="Обращаются к взрослому и авторитетному человеку",
CM2="Руководство школы самостоятельно решает, какие кружки и секции открыть",
CM2="Ставят двойку и сообщают родителям",
CM2="Сообщают классному руководителю, чтобы он принял меры",
CM2="Делают то, что попросят педагоги или администрация",
CM2="Классный руководитель (или школьная администрация) решает, как это лучше сделать",
CM2="Сообщать классному руководителю (руководству школы)"
),"1",
IF(OR(CM2="Традиции, сложившиеся обычаи",
CM2="У нас осторожно относятся к любым изменениям, главное – спокойствие и постоянство",
CM2="Это обычное дело, одноклассники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у нас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мы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нашей школе",
CM2="Не заостряют на этом внимания – такие ситуации случаются и потом сходят на нет",
CM2="Всё как обычно, отдыхают",
CM2="С переменами не спешат: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классе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calculatedColumnFormula>
    </tableColumn>
    <tableColumn id="112" name="Ключ 2-12" dataDxfId="35">
      <calculatedColumnFormula>IF(OR(CN2="Решения и распоряжения школьной администрации",
CN2="У нас реализуют задумки и инициативы классного руководителя и школьной администрации, ответственно относятся к поручениям",
CN2="Дело классного руководителя, который должен поддерживать порядок",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призывают поучаствовать педагоги и руководство школы",
CN2="Образцовая самодисциплина и следование правилам",
CN2="Стараются убедить этих учеников,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педагогов и администрации школы",
CN2="Как к проблеме, которая должна решаться руководством",
CN2="Которые учителя считают самыми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педагогов и школьного руководства",
CN2="В школе чётко соблюдаются правила и всегда понятно, что от тебя требуется",
CN2="Обращаются к взрослому и авторитетному человеку",
CN2="Руководство школы самостоятельно решает, какие кружки и секции открыть",
CN2="Ставят двойку и сообщают родителям",
CN2="Сообщают классному руководителю, чтобы он принял меры",
CN2="Делают то, что попросят педагоги или администрация",
CN2="Классный руководитель (или школьная администрация) решает, как это лучше сделать",
CN2="Сообщать классному руководителю (руководству школы)"
),"1",
IF(OR(CN2="Традиции, сложившиеся обычаи",
CN2="У нас осторожно относятся к любым изменениям, главное – спокойствие и постоянство",
CN2="Это обычное дело, одноклассники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у нас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мы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нашей школе",
CN2="Не заостряют на этом внимания – такие ситуации случаются и потом сходят на нет",
CN2="Всё как обычно, отдыхают",
CN2="С переменами не спешат: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классе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calculatedColumnFormula>
    </tableColumn>
    <tableColumn id="113" name="Ключ 2-13" dataDxfId="34">
      <calculatedColumnFormula>IF(OR(CO2="Решения и распоряжения школьной администрации",
CO2="У нас реализуют задумки и инициативы классного руководителя и школьной администрации, ответственно относятся к поручениям",
CO2="Дело классного руководителя, который должен поддерживать порядок",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призывают поучаствовать педагоги и руководство школы",
CO2="Образцовая самодисциплина и следование правилам",
CO2="Стараются убедить этих учеников,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педагогов и администрации школы",
CO2="Как к проблеме, которая должна решаться руководством",
CO2="Которые учителя считают самыми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педагогов и школьного руководства",
CO2="В школе чётко соблюдаются правила и всегда понятно, что от тебя требуется",
CO2="Обращаются к взрослому и авторитетному человеку",
CO2="Руководство школы самостоятельно решает, какие кружки и секции открыть",
CO2="Ставят двойку и сообщают родителям",
CO2="Сообщают классному руководителю, чтобы он принял меры",
CO2="Делают то, что попросят педагоги или администрация",
CO2="Классный руководитель (или школьная администрация) решает, как это лучше сделать",
CO2="Сообщать классному руководителю (руководству школы)"
),"1",
IF(OR(CO2="Традиции, сложившиеся обычаи",
CO2="У нас осторожно относятся к любым изменениям, главное – спокойствие и постоянство",
CO2="Это обычное дело, одноклассники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у нас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мы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нашей школе",
CO2="Не заостряют на этом внимания – такие ситуации случаются и потом сходят на нет",
CO2="Всё как обычно, отдыхают",
CO2="С переменами не спешат: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классе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calculatedColumnFormula>
    </tableColumn>
    <tableColumn id="114" name="Ключ 2-14" dataDxfId="33">
      <calculatedColumnFormula>IF(OR(CP2="Решения и распоряжения школьной администрации",
CP2="У нас реализуют задумки и инициативы классного руководителя и школьной администрации, ответственно относятся к поручениям",
CP2="Дело классного руководителя, который должен поддерживать порядок",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призывают поучаствовать педагоги и руководство школы",
CP2="Образцовая самодисциплина и следование правилам",
CP2="Стараются убедить этих учеников,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педагогов и администрации школы",
CP2="Как к проблеме, которая должна решаться руководством",
CP2="Которые учителя считают самыми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педагогов и школьного руководства",
CP2="В школе чётко соблюдаются правила и всегда понятно, что от тебя требуется",
CP2="Обращаются к взрослому и авторитетному человеку",
CP2="Руководство школы самостоятельно решает, какие кружки и секции открыть",
CP2="Ставят двойку и сообщают родителям",
CP2="Сообщают классному руководителю, чтобы он принял меры",
CP2="Делают то, что попросят педагоги или администрация",
CP2="Классный руководитель (или школьная администрация) решает, как это лучше сделать",
CP2="Сообщать классному руководителю (руководству школы)"
),"1",
IF(OR(CP2="Традиции, сложившиеся обычаи",
CP2="У нас осторожно относятся к любым изменениям, главное – спокойствие и постоянство",
CP2="Это обычное дело, одноклассники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у нас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мы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нашей школе",
CP2="Не заостряют на этом внимания – такие ситуации случаются и потом сходят на нет",
CP2="Всё как обычно, отдыхают",
CP2="С переменами не спешат: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классе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calculatedColumnFormula>
    </tableColumn>
    <tableColumn id="115" name="Ключ 2-15" dataDxfId="32">
      <calculatedColumnFormula>IF(OR(CQ2="Решения и распоряжения школьной администрации",
CQ2="У нас реализуют задумки и инициативы классного руководителя и школьной администрации, ответственно относятся к поручениям",
CQ2="Дело классного руководителя, который должен поддерживать порядок",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призывают поучаствовать педагоги и руководство школы",
CQ2="Образцовая самодисциплина и следование правилам",
CQ2="Стараются убедить этих учеников,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педагогов и администрации школы",
CQ2="Как к проблеме, которая должна решаться руководством",
CQ2="Которые учителя считают самыми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педагогов и школьного руководства",
CQ2="В школе чётко соблюдаются правила и всегда понятно, что от тебя требуется",
CQ2="Обращаются к взрослому и авторитетному человеку",
CQ2="Руководство школы самостоятельно решает, какие кружки и секции открыть",
CQ2="Ставят двойку и сообщают родителям",
CQ2="Сообщают классному руководителю, чтобы он принял меры",
CQ2="Делают то, что попросят педагоги или администрация",
CQ2="Классный руководитель (или школьная администрация) решает, как это лучше сделать",
CQ2="Сообщать классному руководителю (руководству школы)"
),"1",
IF(OR(CQ2="Традиции, сложившиеся обычаи",
CQ2="У нас осторожно относятся к любым изменениям, главное – спокойствие и постоянство",
CQ2="Это обычное дело, одноклассники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у нас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мы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нашей школе",
CQ2="Не заостряют на этом внимания – такие ситуации случаются и потом сходят на нет",
CQ2="Всё как обычно, отдыхают",
CQ2="С переменами не спешат: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классе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calculatedColumnFormula>
    </tableColumn>
    <tableColumn id="116" name="Ключ 2-16" dataDxfId="31">
      <calculatedColumnFormula>IF(OR(CR2="Решения и распоряжения школьной администрации",
CR2="У нас реализуют задумки и инициативы классного руководителя и школьной администрации, ответственно относятся к поручениям",
CR2="Дело классного руководителя, который должен поддерживать порядок",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призывают поучаствовать педагоги и руководство школы",
CR2="Образцовая самодисциплина и следование правилам",
CR2="Стараются убедить этих учеников,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педагогов и администрации школы",
CR2="Как к проблеме, которая должна решаться руководством",
CR2="Которые учителя считают самыми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педагогов и школьного руководства",
CR2="В школе чётко соблюдаются правила и всегда понятно, что от тебя требуется",
CR2="Обращаются к взрослому и авторитетному человеку",
CR2="Руководство школы самостоятельно решает, какие кружки и секции открыть",
CR2="Ставят двойку и сообщают родителям",
CR2="Сообщают классному руководителю, чтобы он принял меры",
CR2="Делают то, что попросят педагоги или администрация",
CR2="Классный руководитель (или школьная администрация) решает, как это лучше сделать",
CR2="Сообщать классному руководителю (руководству школы)"
),"1",
IF(OR(CR2="Традиции, сложившиеся обычаи",
CR2="У нас осторожно относятся к любым изменениям, главное – спокойствие и постоянство",
CR2="Это обычное дело, одноклассники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у нас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мы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нашей школе",
CR2="Не заостряют на этом внимания – такие ситуации случаются и потом сходят на нет",
CR2="Всё как обычно, отдыхают",
CR2="С переменами не спешат: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классе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calculatedColumnFormula>
    </tableColumn>
    <tableColumn id="117" name="Ключ 2-17" dataDxfId="30">
      <calculatedColumnFormula>IF(OR(CS2="Решения и распоряжения школьной администрации",
CS2="У нас реализуют задумки и инициативы классного руководителя и школьной администрации, ответственно относятся к поручениям",
CS2="Дело классного руководителя, который должен поддерживать порядок",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призывают поучаствовать педагоги и руководство школы",
CS2="Образцовая самодисциплина и следование правилам",
CS2="Стараются убедить этих учеников,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педагогов и администрации школы",
CS2="Как к проблеме, которая должна решаться руководством",
CS2="Которые учителя считают самыми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педагогов и школьного руководства",
CS2="В школе чётко соблюдаются правила и всегда понятно, что от тебя требуется",
CS2="Обращаются к взрослому и авторитетному человеку",
CS2="Руководство школы самостоятельно решает, какие кружки и секции открыть",
CS2="Ставят двойку и сообщают родителям",
CS2="Сообщают классному руководителю, чтобы он принял меры",
CS2="Делают то, что попросят педагоги или администрация",
CS2="Классный руководитель (или школьная администрация) решает, как это лучше сделать",
CS2="Сообщать классному руководителю (руководству школы)"
),"1",
IF(OR(CS2="Традиции, сложившиеся обычаи",
CS2="У нас осторожно относятся к любым изменениям, главное – спокойствие и постоянство",
CS2="Это обычное дело, одноклассники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у нас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мы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нашей школе",
CS2="Не заостряют на этом внимания – такие ситуации случаются и потом сходят на нет",
CS2="Всё как обычно, отдыхают",
CS2="С переменами не спешат: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классе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calculatedColumnFormula>
    </tableColumn>
    <tableColumn id="118" name="Ключ 2-18" dataDxfId="29">
      <calculatedColumnFormula>IF(OR(CT2="Решения и распоряжения школьной администрации",
CT2="У нас реализуют задумки и инициативы классного руководителя и школьной администрации, ответственно относятся к поручениям",
CT2="Дело классного руководителя, который должен поддерживать порядок",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призывают поучаствовать педагоги и руководство школы",
CT2="Образцовая самодисциплина и следование правилам",
CT2="Стараются убедить этих учеников,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педагогов и администрации школы",
CT2="Как к проблеме, которая должна решаться руководством",
CT2="Которые учителя считают самыми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педагогов и школьного руководства",
CT2="В школе чётко соблюдаются правила и всегда понятно, что от тебя требуется",
CT2="Обращаются к взрослому и авторитетному человеку",
CT2="Руководство школы самостоятельно решает, какие кружки и секции открыть",
CT2="Ставят двойку и сообщают родителям",
CT2="Сообщают классному руководителю, чтобы он принял меры",
CT2="Делают то, что попросят педагоги или администрация",
CT2="Классный руководитель (или школьная администрация) решает, как это лучше сделать",
CT2="Сообщать классному руководителю (руководству школы)"
),"1",
IF(OR(CT2="Традиции, сложившиеся обычаи",
CT2="У нас осторожно относятся к любым изменениям, главное – спокойствие и постоянство",
CT2="Это обычное дело, одноклассники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у нас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мы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нашей школе",
CT2="Не заостряют на этом внимания – такие ситуации случаются и потом сходят на нет",
CT2="Всё как обычно, отдыхают",
CT2="С переменами не спешат: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классе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calculatedColumnFormula>
    </tableColumn>
    <tableColumn id="119" name="Ключ 2-19" dataDxfId="28">
      <calculatedColumnFormula>IF(OR(CU2="Решения и распоряжения школьной администрации",
CU2="У нас реализуют задумки и инициативы классного руководителя и школьной администрации, ответственно относятся к поручениям",
CU2="Дело классного руководителя, который должен поддерживать порядок",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призывают поучаствовать педагоги и руководство школы",
CU2="Образцовая самодисциплина и следование правилам",
CU2="Стараются убедить этих учеников,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педагогов и администрации школы",
CU2="Как к проблеме, которая должна решаться руководством",
CU2="Которые учителя считают самыми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педагогов и школьного руководства",
CU2="В школе чётко соблюдаются правила и всегда понятно, что от тебя требуется",
CU2="Обращаются к взрослому и авторитетному человеку",
CU2="Руководство школы самостоятельно решает, какие кружки и секции открыть",
CU2="Ставят двойку и сообщают родителям",
CU2="Сообщают классному руководителю, чтобы он принял меры",
CU2="Делают то, что попросят педагоги или администрация",
CU2="Классный руководитель (или школьная администрация) решает, как это лучше сделать",
CU2="Сообщать классному руководителю (руководству школы)"
),"1",
IF(OR(CU2="Традиции, сложившиеся обычаи",
CU2="У нас осторожно относятся к любым изменениям, главное – спокойствие и постоянство",
CU2="Это обычное дело, одноклассники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у нас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мы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нашей школе",
CU2="Не заостряют на этом внимания – такие ситуации случаются и потом сходят на нет",
CU2="Всё как обычно, отдыхают",
CU2="С переменами не спешат: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классе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calculatedColumnFormula>
    </tableColumn>
    <tableColumn id="120" name="Ключ 2-20" dataDxfId="27">
      <calculatedColumnFormula>IF(OR(CV2="Решения и распоряжения школьной администрации",
CV2="У нас реализуют задумки и инициативы классного руководителя и школьной администрации, ответственно относятся к поручениям",
CV2="Дело классного руководителя, который должен поддерживать порядок",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призывают поучаствовать педагоги и руководство школы",
CV2="Образцовая самодисциплина и следование правилам",
CV2="Стараются убедить этих учеников,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педагогов и администрации школы",
CV2="Как к проблеме, которая должна решаться руководством",
CV2="Которые учителя считают самыми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педагогов и школьного руководства",
CV2="В школе чётко соблюдаются правила и всегда понятно, что от тебя требуется",
CV2="Обращаются к взрослому и авторитетному человеку",
CV2="Руководство школы самостоятельно решает, какие кружки и секции открыть",
CV2="Ставят двойку и сообщают родителям",
CV2="Сообщают классному руководителю, чтобы он принял меры",
CV2="Делают то, что попросят педагоги или администрация",
CV2="Классный руководитель (или школьная администрация) решает, как это лучше сделать",
CV2="Сообщать классному руководителю (руководству школы)"
),"1",
IF(OR(CV2="Традиции, сложившиеся обычаи",
CV2="У нас осторожно относятся к любым изменениям, главное – спокойствие и постоянство",
CV2="Это обычное дело, одноклассники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у нас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мы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нашей школе",
CV2="Не заостряют на этом внимания – такие ситуации случаются и потом сходят на нет",
CV2="Всё как обычно, отдыхают",
CV2="С переменами не спешат: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классе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calculatedColumnFormula>
    </tableColumn>
    <tableColumn id="101" name="Ключ 2-21" dataDxfId="26">
      <calculatedColumnFormula>IF(OR(CW2="Решения и распоряжения школьной администрации",
CW2="У нас реализуют задумки и инициативы классного руководителя и школьной администрации, ответственно относятся к поручениям",
CW2="Дело классного руководителя, который должен поддерживать порядок",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призывают поучаствовать педагоги и руководство школы",
CW2="Образцовая самодисциплина и следование правилам",
CW2="Стараются убедить этих учеников,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педагогов и администрации школы",
CW2="Как к проблеме, которая должна решаться руководством",
CW2="Которые учителя считают самыми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педагогов и школьного руководства",
CW2="В школе чётко соблюдаются правила и всегда понятно, что от тебя требуется",
CW2="Обращаются к взрослому и авторитетному человеку",
CW2="Руководство школы самостоятельно решает, какие кружки и секции открыть",
CW2="Ставят двойку и сообщают родителям",
CW2="Сообщают классному руководителю, чтобы он принял меры",
CW2="Делают то, что попросят педагоги или администрация",
CW2="Классный руководитель (или школьная администрация) решает, как это лучше сделать",
CW2="Сообщать классному руководителю (руководству школы)"
),"1",
IF(OR(CW2="Традиции, сложившиеся обычаи",
CW2="У нас осторожно относятся к любым изменениям, главное – спокойствие и постоянство",
CW2="Это обычное дело, одноклассники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у нас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мы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нашей школе",
CW2="Не заостряют на этом внимания – такие ситуации случаются и потом сходят на нет",
CW2="Всё как обычно, отдыхают",
CW2="С переменами не спешат: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классе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calculatedColumnFormula>
    </tableColumn>
    <tableColumn id="102" name="Ключ 2-22" dataDxfId="25">
      <calculatedColumnFormula>IF(OR(CX2="Решения и распоряжения школьной администрации",
CX2="У нас реализуют задумки и инициативы классного руководителя и школьной администрации, ответственно относятся к поручениям",
CX2="Дело классного руководителя, который должен поддерживать порядок",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призывают поучаствовать педагоги и руководство школы",
CX2="Образцовая самодисциплина и следование правилам",
CX2="Стараются убедить этих учеников,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педагогов и администрации школы",
CX2="Как к проблеме, которая должна решаться руководством",
CX2="Которые учителя считают самыми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педагогов и школьного руководства",
CX2="В школе чётко соблюдаются правила и всегда понятно, что от тебя требуется",
CX2="Обращаются к взрослому и авторитетному человеку",
CX2="Руководство школы самостоятельно решает, какие кружки и секции открыть",
CX2="Ставят двойку и сообщают родителям",
CX2="Сообщают классному руководителю, чтобы он принял меры",
CX2="Делают то, что попросят педагоги или администрация",
CX2="Классный руководитель (или школьная администрация) решает, как это лучше сделать",
CX2="Сообщать классному руководителю (руководству школы)"
),"1",
IF(OR(CX2="Традиции, сложившиеся обычаи",
CX2="У нас осторожно относятся к любым изменениям, главное – спокойствие и постоянство",
CX2="Это обычное дело, одноклассники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у нас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мы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нашей школе",
CX2="Не заостряют на этом внимания – такие ситуации случаются и потом сходят на нет",
CX2="Всё как обычно, отдыхают",
CX2="С переменами не спешат: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классе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calculatedColumnFormula>
    </tableColumn>
    <tableColumn id="103" name="Ключ 2-23" dataDxfId="24">
      <calculatedColumnFormula>IF(OR(CY2="Решения и распоряжения школьной администрации",
CY2="У нас реализуют задумки и инициативы классного руководителя и школьной администрации, ответственно относятся к поручениям",
CY2="Дело классного руководителя, который должен поддерживать порядок",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призывают поучаствовать педагоги и руководство школы",
CY2="Образцовая самодисциплина и следование правилам",
CY2="Стараются убедить этих учеников,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педагогов и администрации школы",
CY2="Как к проблеме, которая должна решаться руководством",
CY2="Которые учителя считают самыми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педагогов и школьного руководства",
CY2="В школе чётко соблюдаются правила и всегда понятно, что от тебя требуется",
CY2="Обращаются к взрослому и авторитетному человеку",
CY2="Руководство школы самостоятельно решает, какие кружки и секции открыть",
CY2="Ставят двойку и сообщают родителям",
CY2="Сообщают классному руководителю, чтобы он принял меры",
CY2="Делают то, что попросят педагоги или администрация",
CY2="Классный руководитель (или школьная администрация) решает, как это лучше сделать",
CY2="Сообщать классному руководителю (руководству школы)"
),"1",
IF(OR(CY2="Традиции, сложившиеся обычаи",
CY2="У нас осторожно относятся к любым изменениям, главное – спокойствие и постоянство",
CY2="Это обычное дело, одноклассники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у нас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мы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нашей школе",
CY2="Не заостряют на этом внимания – такие ситуации случаются и потом сходят на нет",
CY2="Всё как обычно, отдыхают",
CY2="С переменами не спешат: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классе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calculatedColumnFormula>
    </tableColumn>
    <tableColumn id="104" name="Ключ 2-24" dataDxfId="23">
      <calculatedColumnFormula>IF(OR(CZ2="Решения и распоряжения школьной администрации",
CZ2="У нас реализуют задумки и инициативы классного руководителя и школьной администрации, ответственно относятся к поручениям",
CZ2="Дело классного руководителя, который должен поддерживать порядок",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призывают поучаствовать педагоги и руководство школы",
CZ2="Образцовая самодисциплина и следование правилам",
CZ2="Стараются убедить этих учеников,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педагогов и администрации школы",
CZ2="Как к проблеме, которая должна решаться руководством",
CZ2="Которые учителя считают самыми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педагогов и школьного руководства",
CZ2="В школе чётко соблюдаются правила и всегда понятно, что от тебя требуется",
CZ2="Обращаются к взрослому и авторитетному человеку",
CZ2="Руководство школы самостоятельно решает, какие кружки и секции открыть",
CZ2="Ставят двойку и сообщают родителям",
CZ2="Сообщают классному руководителю, чтобы он принял меры",
CZ2="Делают то, что попросят педагоги или администрация",
CZ2="Классный руководитель (или школьная администрация) решает, как это лучше сделать",
CZ2="Сообщать классному руководителю (руководству школы)"
),"1",
IF(OR(CZ2="Традиции, сложившиеся обычаи",
CZ2="У нас осторожно относятся к любым изменениям, главное – спокойствие и постоянство",
CZ2="Это обычное дело, одноклассники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у нас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мы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нашей школе",
CZ2="Не заостряют на этом внимания – такие ситуации случаются и потом сходят на нет",
CZ2="Всё как обычно, отдыхают",
CZ2="С переменами не спешат: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классе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calculatedColumnFormula>
    </tableColumn>
    <tableColumn id="105" name="Ключ 2-25" dataDxfId="22">
      <calculatedColumnFormula>IF(OR(DA2="Решения и распоряжения школьной администрации",
DA2="У нас реализуют задумки и инициативы классного руководителя и школьной администрации, ответственно относятся к поручениям",
DA2="Дело классного руководителя, который должен поддерживать порядок",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призывают поучаствовать педагоги и руководство школы",
DA2="Образцовая самодисциплина и следование правилам",
DA2="Стараются убедить этих учеников,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педагогов и администрации школы",
DA2="Как к проблеме, которая должна решаться руководством",
DA2="Которые учителя считают самыми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педагогов и школьного руководства",
DA2="В школе чётко соблюдаются правила и всегда понятно, что от тебя требуется",
DA2="Обращаются к взрослому и авторитетному человеку",
DA2="Руководство школы самостоятельно решает, какие кружки и секции открыть",
DA2="Ставят двойку и сообщают родителям",
DA2="Сообщают классному руководителю, чтобы он принял меры",
DA2="Делают то, что попросят педагоги или администрация",
DA2="Классный руководитель (или школьная администрация) решает, как это лучше сделать",
DA2="Сообщать классному руководителю (руководству школы)"
),"1",
IF(OR(DA2="Традиции, сложившиеся обычаи",
DA2="У нас осторожно относятся к любым изменениям, главное – спокойствие и постоянство",
DA2="Это обычное дело, одноклассники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у нас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мы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нашей школе",
DA2="Не заостряют на этом внимания – такие ситуации случаются и потом сходят на нет",
DA2="Всё как обычно, отдыхают",
DA2="С переменами не спешат: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классе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calculatedColumnFormula>
    </tableColumn>
    <tableColumn id="106" name="Ключ 2-26" dataDxfId="21">
      <calculatedColumnFormula>IF(OR(DB2="Решения и распоряжения школьной администрации",
DB2="У нас реализуют задумки и инициативы классного руководителя и школьной администрации, ответственно относятся к поручениям",
DB2="Дело классного руководителя, который должен поддерживать порядок",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призывают поучаствовать педагоги и руководство школы",
DB2="Образцовая самодисциплина и следование правилам",
DB2="Стараются убедить этих учеников,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педагогов и администрации школы",
DB2="Как к проблеме, которая должна решаться руководством",
DB2="Которые учителя считают самыми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педагогов и школьного руководства",
DB2="В школе чётко соблюдаются правила и всегда понятно, что от тебя требуется",
DB2="Обращаются к взрослому и авторитетному человеку",
DB2="Руководство школы самостоятельно решает, какие кружки и секции открыть",
DB2="Ставят двойку и сообщают родителям",
DB2="Сообщают классному руководителю, чтобы он принял меры",
DB2="Делают то, что попросят педагоги или администрация",
DB2="Классный руководитель (или школьная администрация) решает, как это лучше сделать",
DB2="Сообщать классному руководителю (руководству школы)"
),"1",
IF(OR(DB2="Традиции, сложившиеся обычаи",
DB2="У нас осторожно относятся к любым изменениям, главное – спокойствие и постоянство",
DB2="Это обычное дело, одноклассники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у нас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мы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нашей школе",
DB2="Не заостряют на этом внимания – такие ситуации случаются и потом сходят на нет",
DB2="Всё как обычно, отдыхают",
DB2="С переменами не спешат: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классе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calculatedColumnFormula>
    </tableColumn>
    <tableColumn id="107" name="Ключ 2-27" dataDxfId="20">
      <calculatedColumnFormula>IF(OR(DC2="Решения и распоряжения школьной администрации",
DC2="У нас реализуют задумки и инициативы классного руководителя и школьной администрации, ответственно относятся к поручениям",
DC2="Дело классного руководителя, который должен поддерживать порядок",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призывают поучаствовать педагоги и руководство школы",
DC2="Образцовая самодисциплина и следование правилам",
DC2="Стараются убедить этих учеников,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педагогов и администрации школы",
DC2="Как к проблеме, которая должна решаться руководством",
DC2="Которые учителя считают самыми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педагогов и школьного руководства",
DC2="В школе чётко соблюдаются правила и всегда понятно, что от тебя требуется",
DC2="Обращаются к взрослому и авторитетному человеку",
DC2="Руководство школы самостоятельно решает, какие кружки и секции открыть",
DC2="Ставят двойку и сообщают родителям",
DC2="Сообщают классному руководителю, чтобы он принял меры",
DC2="Делают то, что попросят педагоги или администрация",
DC2="Классный руководитель (или школьная администрация) решает, как это лучше сделать",
DC2="Сообщать классному руководителю (руководству школы)"
),"1",
IF(OR(DC2="Традиции, сложившиеся обычаи",
DC2="У нас осторожно относятся к любым изменениям, главное – спокойствие и постоянство",
DC2="Это обычное дело, одноклассники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у нас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мы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нашей школе",
DC2="Не заостряют на этом внимания – такие ситуации случаются и потом сходят на нет",
DC2="Всё как обычно, отдыхают",
DC2="С переменами не спешат: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классе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calculatedColumnFormula>
    </tableColumn>
    <tableColumn id="108" name="Административный тип – 2" dataDxfId="19">
      <calculatedColumnFormula>COUNTIF(Таблица1[[#This Row],[Ключ 2-1]:[Ключ 2-27]],"1")</calculatedColumnFormula>
    </tableColumn>
    <tableColumn id="131" name="Традиционалистский тип – 2" dataDxfId="18">
      <calculatedColumnFormula>COUNTIF(Таблица1[[#This Row],[Ключ 2-1]:[Ключ 2-27]],"2")</calculatedColumnFormula>
    </tableColumn>
    <tableColumn id="132" name="Коллективистский тип – 2" dataDxfId="17">
      <calculatedColumnFormula>COUNTIF(Таблица1[[#This Row],[Ключ 2-1]:[Ключ 2-27]],"3")</calculatedColumnFormula>
    </tableColumn>
    <tableColumn id="109" name="Индивидуалистический тип – 2" dataDxfId="16">
      <calculatedColumnFormula>COUNTIF(Таблица1[[#This Row],[Ключ 2-1]:[Ключ 2-27]],"4")</calculatedColumnFormula>
    </tableColumn>
    <tableColumn id="151" name="Выбор: Административный тип – 2" dataDxfId="15">
      <calculatedColumnFormula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calculatedColumnFormula>
    </tableColumn>
    <tableColumn id="152" name="Выбор: Традиционалистский тип – 2" dataDxfId="14">
      <calculatedColumnFormula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calculatedColumnFormula>
    </tableColumn>
    <tableColumn id="153" name="Выбор: Коллективистский тип – 2" dataDxfId="13">
      <calculatedColumnFormula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calculatedColumnFormula>
    </tableColumn>
    <tableColumn id="154" name="Выбор: Индивидуалистический тип – 2" dataDxfId="12">
      <calculatedColumnFormula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calculatedColumnFormula>
    </tableColumn>
    <tableColumn id="147" name="Достижение: Административный тип – 2" dataDxfId="11">
      <calculatedColumnFormula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calculatedColumnFormula>
    </tableColumn>
    <tableColumn id="148" name="Достижение: Традиционалистский тип – 2" dataDxfId="10">
      <calculatedColumnFormula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calculatedColumnFormula>
    </tableColumn>
    <tableColumn id="149" name="Достижение: Коллективистский тип – 2" dataDxfId="9">
      <calculatedColumnFormula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calculatedColumnFormula>
    </tableColumn>
    <tableColumn id="150" name="Достижение: Индивидуалистический тип – 2" dataDxfId="8">
      <calculatedColumnFormula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calculatedColumnFormula>
    </tableColumn>
    <tableColumn id="143" name="Жизнестойкость: Административный тип – 2" dataDxfId="7">
      <calculatedColumnFormula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calculatedColumnFormula>
    </tableColumn>
    <tableColumn id="144" name="Жизнестойкость: Традиционалистский тип – 2" dataDxfId="6">
      <calculatedColumnFormula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calculatedColumnFormula>
    </tableColumn>
    <tableColumn id="145" name="Жизнестойкость: Коллективистский тип – 2" dataDxfId="5">
      <calculatedColumnFormula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calculatedColumnFormula>
    </tableColumn>
    <tableColumn id="146" name="Жизнестойкость: Индивидуалистический тип – 2" dataDxfId="4">
      <calculatedColumnFormula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calculatedColumnFormula>
    </tableColumn>
    <tableColumn id="65" name="1. Ваш пол: (Одиночный выбор)" dataDxfId="3"/>
    <tableColumn id="66" name="2. В каком классе вы учитесь? (Одиночный выбор)" dataDxfId="2"/>
    <tableColumn id="67" name="3. С какого класса вы учитесь в этой школе? (Одиночный выбор)" dataDxfId="1"/>
    <tableColumn id="68" name="Предлагаем вам поделиться впечатлениями от анкеты: что было ясным, а что вызвало вопросы, что хотели бы скорректировать, а что отметить как значимое (по желанию). Мы тестируем, насколько анкета понятна и удобна для заполнения, и нам будет ценно ваше мнени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microsoft.com/office/2007/relationships/slicer" Target="../slicers/slicer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pivotTable" Target="../pivotTables/pivotTable6.xml"/><Relationship Id="rId7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pivotTable" Target="../pivotTables/pivotTable9.xml"/><Relationship Id="rId5" Type="http://schemas.openxmlformats.org/officeDocument/2006/relationships/pivotTable" Target="../pivotTables/pivotTable8.xml"/><Relationship Id="rId4" Type="http://schemas.openxmlformats.org/officeDocument/2006/relationships/pivotTable" Target="../pivotTables/pivotTable7.xml"/><Relationship Id="rId9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18"/>
  <sheetViews>
    <sheetView zoomScale="70" zoomScaleNormal="70" workbookViewId="0">
      <selection activeCell="J5" sqref="J5"/>
    </sheetView>
  </sheetViews>
  <sheetFormatPr defaultRowHeight="15.75" x14ac:dyDescent="0.25"/>
  <cols>
    <col min="1" max="1" width="10.875" customWidth="1"/>
    <col min="2" max="2" width="15" customWidth="1"/>
    <col min="3" max="3" width="11.875" customWidth="1"/>
    <col min="4" max="5" width="15" hidden="1" customWidth="1"/>
    <col min="6" max="6" width="7.875" customWidth="1"/>
    <col min="7" max="9" width="15" hidden="1" customWidth="1"/>
    <col min="10" max="10" width="20.625" customWidth="1"/>
    <col min="11" max="37" width="12.625" customWidth="1"/>
    <col min="38" max="64" width="12.625" style="6" customWidth="1"/>
    <col min="65" max="68" width="12.625" style="8" customWidth="1"/>
    <col min="69" max="72" width="12.625" style="13" customWidth="1"/>
    <col min="73" max="76" width="12.625" style="6" customWidth="1"/>
    <col min="77" max="80" width="12.625" style="13" customWidth="1"/>
    <col min="81" max="107" width="12.625" customWidth="1"/>
    <col min="108" max="134" width="12.625" style="8" customWidth="1"/>
    <col min="135" max="138" width="12.625" style="10" customWidth="1"/>
    <col min="139" max="142" width="12.625" style="13" customWidth="1"/>
    <col min="143" max="146" width="12.625" style="6" customWidth="1"/>
    <col min="147" max="150" width="12.625" style="13" customWidth="1"/>
    <col min="151" max="154" width="12.625" customWidth="1"/>
  </cols>
  <sheetData>
    <row r="1" spans="1:154" x14ac:dyDescent="0.25">
      <c r="A1" t="s">
        <v>311</v>
      </c>
      <c r="B1" t="s">
        <v>312</v>
      </c>
      <c r="C1" t="s">
        <v>313</v>
      </c>
      <c r="D1" t="s">
        <v>314</v>
      </c>
      <c r="E1" t="s">
        <v>315</v>
      </c>
      <c r="F1" s="20" t="s">
        <v>430</v>
      </c>
      <c r="G1" t="s">
        <v>316</v>
      </c>
      <c r="H1" t="s">
        <v>317</v>
      </c>
      <c r="I1" t="s">
        <v>318</v>
      </c>
      <c r="J1" s="16" t="s">
        <v>0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10</v>
      </c>
      <c r="U1" s="1" t="s">
        <v>11</v>
      </c>
      <c r="V1" s="1" t="s">
        <v>12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19</v>
      </c>
      <c r="AD1" s="1" t="s">
        <v>20</v>
      </c>
      <c r="AE1" s="1" t="s">
        <v>21</v>
      </c>
      <c r="AF1" s="1" t="s">
        <v>22</v>
      </c>
      <c r="AG1" s="1" t="s">
        <v>23</v>
      </c>
      <c r="AH1" s="1" t="s">
        <v>24</v>
      </c>
      <c r="AI1" s="1" t="s">
        <v>25</v>
      </c>
      <c r="AJ1" s="1" t="s">
        <v>26</v>
      </c>
      <c r="AK1" s="1" t="s">
        <v>27</v>
      </c>
      <c r="AL1" s="5" t="s">
        <v>320</v>
      </c>
      <c r="AM1" s="5" t="s">
        <v>321</v>
      </c>
      <c r="AN1" s="5" t="s">
        <v>322</v>
      </c>
      <c r="AO1" s="5" t="s">
        <v>323</v>
      </c>
      <c r="AP1" s="5" t="s">
        <v>324</v>
      </c>
      <c r="AQ1" s="5" t="s">
        <v>325</v>
      </c>
      <c r="AR1" s="5" t="s">
        <v>326</v>
      </c>
      <c r="AS1" s="5" t="s">
        <v>327</v>
      </c>
      <c r="AT1" s="5" t="s">
        <v>328</v>
      </c>
      <c r="AU1" s="5" t="s">
        <v>329</v>
      </c>
      <c r="AV1" s="5" t="s">
        <v>330</v>
      </c>
      <c r="AW1" s="5" t="s">
        <v>331</v>
      </c>
      <c r="AX1" s="5" t="s">
        <v>332</v>
      </c>
      <c r="AY1" s="5" t="s">
        <v>333</v>
      </c>
      <c r="AZ1" s="5" t="s">
        <v>334</v>
      </c>
      <c r="BA1" s="5" t="s">
        <v>335</v>
      </c>
      <c r="BB1" s="5" t="s">
        <v>336</v>
      </c>
      <c r="BC1" s="5" t="s">
        <v>337</v>
      </c>
      <c r="BD1" s="5" t="s">
        <v>338</v>
      </c>
      <c r="BE1" s="5" t="s">
        <v>339</v>
      </c>
      <c r="BF1" s="5" t="s">
        <v>340</v>
      </c>
      <c r="BG1" s="5" t="s">
        <v>341</v>
      </c>
      <c r="BH1" s="5" t="s">
        <v>342</v>
      </c>
      <c r="BI1" s="5" t="s">
        <v>343</v>
      </c>
      <c r="BJ1" s="5" t="s">
        <v>344</v>
      </c>
      <c r="BK1" s="5" t="s">
        <v>345</v>
      </c>
      <c r="BL1" s="5" t="s">
        <v>346</v>
      </c>
      <c r="BM1" s="7" t="s">
        <v>347</v>
      </c>
      <c r="BN1" s="7" t="s">
        <v>348</v>
      </c>
      <c r="BO1" s="7" t="s">
        <v>349</v>
      </c>
      <c r="BP1" s="7" t="s">
        <v>350</v>
      </c>
      <c r="BQ1" s="12" t="s">
        <v>387</v>
      </c>
      <c r="BR1" s="12" t="s">
        <v>388</v>
      </c>
      <c r="BS1" s="12" t="s">
        <v>389</v>
      </c>
      <c r="BT1" s="12" t="s">
        <v>390</v>
      </c>
      <c r="BU1" s="5" t="s">
        <v>391</v>
      </c>
      <c r="BV1" s="5" t="s">
        <v>392</v>
      </c>
      <c r="BW1" s="5" t="s">
        <v>393</v>
      </c>
      <c r="BX1" s="5" t="s">
        <v>394</v>
      </c>
      <c r="BY1" s="12" t="s">
        <v>395</v>
      </c>
      <c r="BZ1" s="12" t="s">
        <v>396</v>
      </c>
      <c r="CA1" s="12" t="s">
        <v>397</v>
      </c>
      <c r="CB1" s="12" t="s">
        <v>398</v>
      </c>
      <c r="CC1" s="1" t="s">
        <v>28</v>
      </c>
      <c r="CD1" s="1" t="s">
        <v>29</v>
      </c>
      <c r="CE1" s="1" t="s">
        <v>30</v>
      </c>
      <c r="CF1" s="1" t="s">
        <v>31</v>
      </c>
      <c r="CG1" s="1" t="s">
        <v>32</v>
      </c>
      <c r="CH1" s="1" t="s">
        <v>33</v>
      </c>
      <c r="CI1" s="1" t="s">
        <v>34</v>
      </c>
      <c r="CJ1" s="1" t="s">
        <v>35</v>
      </c>
      <c r="CK1" s="1" t="s">
        <v>36</v>
      </c>
      <c r="CL1" s="1" t="s">
        <v>37</v>
      </c>
      <c r="CM1" s="1" t="s">
        <v>38</v>
      </c>
      <c r="CN1" s="1" t="s">
        <v>39</v>
      </c>
      <c r="CO1" s="1" t="s">
        <v>40</v>
      </c>
      <c r="CP1" s="1" t="s">
        <v>41</v>
      </c>
      <c r="CQ1" s="1" t="s">
        <v>42</v>
      </c>
      <c r="CR1" s="1" t="s">
        <v>43</v>
      </c>
      <c r="CS1" s="1" t="s">
        <v>44</v>
      </c>
      <c r="CT1" s="1" t="s">
        <v>45</v>
      </c>
      <c r="CU1" s="1" t="s">
        <v>46</v>
      </c>
      <c r="CV1" s="1" t="s">
        <v>47</v>
      </c>
      <c r="CW1" s="1" t="s">
        <v>48</v>
      </c>
      <c r="CX1" s="1" t="s">
        <v>49</v>
      </c>
      <c r="CY1" s="1" t="s">
        <v>50</v>
      </c>
      <c r="CZ1" s="1" t="s">
        <v>51</v>
      </c>
      <c r="DA1" s="1" t="s">
        <v>52</v>
      </c>
      <c r="DB1" s="1" t="s">
        <v>53</v>
      </c>
      <c r="DC1" s="1" t="s">
        <v>54</v>
      </c>
      <c r="DD1" s="7" t="s">
        <v>355</v>
      </c>
      <c r="DE1" s="7" t="s">
        <v>356</v>
      </c>
      <c r="DF1" s="7" t="s">
        <v>357</v>
      </c>
      <c r="DG1" s="7" t="s">
        <v>358</v>
      </c>
      <c r="DH1" s="7" t="s">
        <v>359</v>
      </c>
      <c r="DI1" s="7" t="s">
        <v>360</v>
      </c>
      <c r="DJ1" s="7" t="s">
        <v>361</v>
      </c>
      <c r="DK1" s="7" t="s">
        <v>362</v>
      </c>
      <c r="DL1" s="7" t="s">
        <v>363</v>
      </c>
      <c r="DM1" s="7" t="s">
        <v>364</v>
      </c>
      <c r="DN1" s="7" t="s">
        <v>365</v>
      </c>
      <c r="DO1" s="7" t="s">
        <v>366</v>
      </c>
      <c r="DP1" s="7" t="s">
        <v>367</v>
      </c>
      <c r="DQ1" s="7" t="s">
        <v>368</v>
      </c>
      <c r="DR1" s="7" t="s">
        <v>369</v>
      </c>
      <c r="DS1" s="7" t="s">
        <v>370</v>
      </c>
      <c r="DT1" s="7" t="s">
        <v>371</v>
      </c>
      <c r="DU1" s="7" t="s">
        <v>372</v>
      </c>
      <c r="DV1" s="7" t="s">
        <v>373</v>
      </c>
      <c r="DW1" s="7" t="s">
        <v>374</v>
      </c>
      <c r="DX1" s="7" t="s">
        <v>375</v>
      </c>
      <c r="DY1" s="7" t="s">
        <v>376</v>
      </c>
      <c r="DZ1" s="7" t="s">
        <v>377</v>
      </c>
      <c r="EA1" s="7" t="s">
        <v>378</v>
      </c>
      <c r="EB1" s="7" t="s">
        <v>379</v>
      </c>
      <c r="EC1" s="7" t="s">
        <v>380</v>
      </c>
      <c r="ED1" s="7" t="s">
        <v>381</v>
      </c>
      <c r="EE1" s="9" t="s">
        <v>351</v>
      </c>
      <c r="EF1" s="9" t="s">
        <v>352</v>
      </c>
      <c r="EG1" s="9" t="s">
        <v>353</v>
      </c>
      <c r="EH1" s="9" t="s">
        <v>354</v>
      </c>
      <c r="EI1" s="12" t="s">
        <v>399</v>
      </c>
      <c r="EJ1" s="12" t="s">
        <v>400</v>
      </c>
      <c r="EK1" s="12" t="s">
        <v>401</v>
      </c>
      <c r="EL1" s="12" t="s">
        <v>402</v>
      </c>
      <c r="EM1" s="5" t="s">
        <v>403</v>
      </c>
      <c r="EN1" s="5" t="s">
        <v>404</v>
      </c>
      <c r="EO1" s="5" t="s">
        <v>405</v>
      </c>
      <c r="EP1" s="5" t="s">
        <v>406</v>
      </c>
      <c r="EQ1" s="12" t="s">
        <v>407</v>
      </c>
      <c r="ER1" s="12" t="s">
        <v>408</v>
      </c>
      <c r="ES1" s="12" t="s">
        <v>409</v>
      </c>
      <c r="ET1" s="12" t="s">
        <v>410</v>
      </c>
      <c r="EU1" s="1" t="s">
        <v>55</v>
      </c>
      <c r="EV1" s="1" t="s">
        <v>56</v>
      </c>
      <c r="EW1" s="1" t="s">
        <v>57</v>
      </c>
      <c r="EX1" s="1" t="s">
        <v>319</v>
      </c>
    </row>
    <row r="2" spans="1:154" x14ac:dyDescent="0.25">
      <c r="A2" s="1">
        <v>68120667</v>
      </c>
      <c r="B2" s="1" t="s">
        <v>301</v>
      </c>
      <c r="C2" s="1" t="s">
        <v>286</v>
      </c>
      <c r="D2" s="1" t="s">
        <v>58</v>
      </c>
      <c r="E2" s="1" t="s">
        <v>58</v>
      </c>
      <c r="F2" s="19">
        <v>3</v>
      </c>
      <c r="G2" s="1" t="s">
        <v>302</v>
      </c>
      <c r="H2" s="1" t="s">
        <v>303</v>
      </c>
      <c r="J2" s="15" t="s">
        <v>252</v>
      </c>
      <c r="K2" s="1" t="s">
        <v>59</v>
      </c>
      <c r="L2" s="1" t="s">
        <v>152</v>
      </c>
      <c r="M2" s="1" t="s">
        <v>230</v>
      </c>
      <c r="N2" s="1" t="s">
        <v>62</v>
      </c>
      <c r="O2" s="1" t="s">
        <v>191</v>
      </c>
      <c r="P2" s="1" t="s">
        <v>154</v>
      </c>
      <c r="Q2" s="1" t="s">
        <v>178</v>
      </c>
      <c r="R2" s="1" t="s">
        <v>65</v>
      </c>
      <c r="S2" s="1" t="s">
        <v>156</v>
      </c>
      <c r="T2" s="1" t="s">
        <v>181</v>
      </c>
      <c r="U2" s="1" t="s">
        <v>68</v>
      </c>
      <c r="V2" s="1" t="s">
        <v>157</v>
      </c>
      <c r="W2" s="1" t="s">
        <v>70</v>
      </c>
      <c r="X2" s="1" t="s">
        <v>120</v>
      </c>
      <c r="Y2" s="1" t="s">
        <v>72</v>
      </c>
      <c r="Z2" s="1" t="s">
        <v>159</v>
      </c>
      <c r="AA2" s="1" t="s">
        <v>203</v>
      </c>
      <c r="AB2" s="1" t="s">
        <v>75</v>
      </c>
      <c r="AC2" s="1" t="s">
        <v>160</v>
      </c>
      <c r="AD2" s="1" t="s">
        <v>161</v>
      </c>
      <c r="AE2" s="1" t="s">
        <v>125</v>
      </c>
      <c r="AF2" s="1" t="s">
        <v>126</v>
      </c>
      <c r="AG2" s="1" t="s">
        <v>194</v>
      </c>
      <c r="AH2" s="1" t="s">
        <v>229</v>
      </c>
      <c r="AI2" s="1" t="s">
        <v>127</v>
      </c>
      <c r="AJ2" s="1" t="s">
        <v>82</v>
      </c>
      <c r="AK2" s="1" t="s">
        <v>163</v>
      </c>
      <c r="AL2" s="5" t="str">
        <f t="shared" ref="AL2:AL18" si="0"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K2="Выполнять требования учителя",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молодежные движения,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учитель считает самыми важными по данной теме",
K2="Если учитель сказал, то надо обязательно участвовать",
K2="Устанавливаться руководством школы",
K2="Надену то, что не запрещено в школе",
K2="Авторитетные и значимые люди – родители, учителя/руководители",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обсуждать, этот вопрос должны решать педагоги и школьное руководство",
K2="Получать высокие баллы на контрольных и экзаменах",
K2="Сообщить учителю (классному руководителю) о том, что этот ученик нуждается в помощи и поддержке",
K2="Решаю задачи, которые передо мной поставлены",
K2="Спрашиваю у учителя или родителей, как это лучше сделать",
K2="С учителем/руководителем/тренером и др., который точно знает, как правильно поступить",
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K2="Вести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старших",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я достойно выступлю, мной будут гордиться дома",
K2="Оставаться неизменными, ведь они проверены временем",
K2="Прислушаюсь к советам старших",
K2="Никто, жизнь каждого человека предопределена свыше",
K2="Действую так же, как действовали старшие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это делали раньше",
K2="Со старшими, которые хорошо меня знают и понимают, что можно предпринять",
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K2="Делать что-либо вместе с одноклассниками",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можно обсудить с одноклассниками",
K2="Если только я буду готовиться и участвовать не один (не одна)",
K2="Приниматься решением всего школьного коллектива",
K2="Договорюсь с друзьями, чтобы быть в одном стиле",
K2="Коллектив – друзья, класс",
K2="Иду в компанию к друзьям или знакомым,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K2="Общаться со сверстниками (одноклассниками)",
K2="Собраться всем классом и обсудить проблему",
K2="Всегда по-разному, главное, чтобы в компании (друзей, близких, родных и т. д.)",
K2="Обсуждаю с другими (в компании друзей, одноклассников и т. п.)",
K2="С друзьями или одноклассниками (несколькими людьми)",
),
"3","4")))</f>
        <v>4</v>
      </c>
      <c r="AM2" s="5" t="str">
        <f t="shared" ref="AM2:AM18" si="1"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L2="Выполнять требования учителя",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молодежные движения,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учитель считает самыми важными по данной теме",
L2="Если учитель сказал, то надо обязательно участвовать",
L2="Устанавливаться руководством школы",
L2="Надену то, что не запрещено в школе",
L2="Авторитетные и значимые люди – родители, учителя/руководители",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обсуждать, этот вопрос должны решать педагоги и школьное руководство",
L2="Получать высокие баллы на контрольных и экзаменах",
L2="Сообщить учителю (классному руководителю) о том, что этот ученик нуждается в помощи и поддержке",
L2="Решаю задачи, которые передо мной поставлены",
L2="Спрашиваю у учителя или родителей, как это лучше сделать",
L2="С учителем/руководителем/тренером и др., который точно знает, как правильно поступить",
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L2="Вести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старших",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я достойно выступлю, мной будут гордиться дома",
L2="Оставаться неизменными, ведь они проверены временем",
L2="Прислушаюсь к советам старших",
L2="Никто, жизнь каждого человека предопределена свыше",
L2="Действую так же, как действовали старшие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это делали раньше",
L2="Со старшими, которые хорошо меня знают и понимают, что можно предпринять",
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L2="Делать что-либо вместе с одноклассниками",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можно обсудить с одноклассниками",
L2="Если только я буду готовиться и участвовать не один (не одна)",
L2="Приниматься решением всего школьного коллектива",
L2="Договорюсь с друзьями, чтобы быть в одном стиле",
L2="Коллектив – друзья, класс",
L2="Иду в компанию к друзьям или знакомым,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L2="Общаться со сверстниками (одноклассниками)",
L2="Собраться всем классом и обсудить проблему",
L2="Всегда по-разному, главное, чтобы в компании (друзей, близких, родных и т. д.)",
L2="Обсуждаю с другими (в компании друзей, одноклассников и т. п.)",
L2="С друзьями или одноклассниками (несколькими людьми)",
),
"3","4")))</f>
        <v>4</v>
      </c>
      <c r="AN2" s="5" t="str">
        <f t="shared" ref="AN2:AN18" si="2"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M2="Выполнять требования учителя",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молодежные движения,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учитель считает самыми важными по данной теме",
M2="Если учитель сказал, то надо обязательно участвовать",
M2="Устанавливаться руководством школы",
M2="Надену то, что не запрещено в школе",
M2="Авторитетные и значимые люди – родители, учителя/руководители",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обсуждать, этот вопрос должны решать педагоги и школьное руководство",
M2="Получать высокие баллы на контрольных и экзаменах",
M2="Сообщить учителю (классному руководителю) о том, что этот ученик нуждается в помощи и поддержке",
M2="Решаю задачи, которые передо мной поставлены",
M2="Спрашиваю у учителя или родителей, как это лучше сделать",
M2="С учителем/руководителем/тренером и др., который точно знает, как правильно поступить",
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M2="Вести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старших",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я достойно выступлю, мной будут гордиться дома",
M2="Оставаться неизменными, ведь они проверены временем",
M2="Прислушаюсь к советам старших",
M2="Никто, жизнь каждого человека предопределена свыше",
M2="Действую так же, как действовали старшие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это делали раньше",
M2="Со старшими, которые хорошо меня знают и понимают, что можно предпринять",
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M2="Делать что-либо вместе с одноклассниками",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можно обсудить с одноклассниками",
M2="Если только я буду готовиться и участвовать не один (не одна)",
M2="Приниматься решением всего школьного коллектива",
M2="Договорюсь с друзьями, чтобы быть в одном стиле",
M2="Коллектив – друзья, класс",
M2="Иду в компанию к друзьям или знакомым,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M2="Общаться со сверстниками (одноклассниками)",
M2="Собраться всем классом и обсудить проблему",
M2="Всегда по-разному, главное, чтобы в компании (друзей, близких, родных и т. д.)",
M2="Обсуждаю с другими (в компании друзей, одноклассников и т. п.)",
M2="С друзьями или одноклассниками (несколькими людьми)",
),
"3","4")))</f>
        <v>3</v>
      </c>
      <c r="AO2" s="5" t="str">
        <f t="shared" ref="AO2:AO18" si="3"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N2="Выполнять требования учителя",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молодежные движения,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учитель считает самыми важными по данной теме",
N2="Если учитель сказал, то надо обязательно участвовать",
N2="Устанавливаться руководством школы",
N2="Надену то, что не запрещено в школе",
N2="Авторитетные и значимые люди – родители, учителя/руководители",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обсуждать, этот вопрос должны решать педагоги и школьное руководство",
N2="Получать высокие баллы на контрольных и экзаменах",
N2="Сообщить учителю (классному руководителю) о том, что этот ученик нуждается в помощи и поддержке",
N2="Решаю задачи, которые передо мной поставлены",
N2="Спрашиваю у учителя или родителей, как это лучше сделать",
N2="С учителем/руководителем/тренером и др., который точно знает, как правильно поступить",
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N2="Вести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старших",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я достойно выступлю, мной будут гордиться дома",
N2="Оставаться неизменными, ведь они проверены временем",
N2="Прислушаюсь к советам старших",
N2="Никто, жизнь каждого человека предопределена свыше",
N2="Действую так же, как действовали старшие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это делали раньше",
N2="Со старшими, которые хорошо меня знают и понимают, что можно предпринять",
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N2="Делать что-либо вместе с одноклассниками",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можно обсудить с одноклассниками",
N2="Если только я буду готовиться и участвовать не один (не одна)",
N2="Приниматься решением всего школьного коллектива",
N2="Договорюсь с друзьями, чтобы быть в одном стиле",
N2="Коллектив – друзья, класс",
N2="Иду в компанию к друзьям или знакомым,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N2="Общаться со сверстниками (одноклассниками)",
N2="Собраться всем классом и обсудить проблему",
N2="Всегда по-разному, главное, чтобы в компании (друзей, близких, родных и т. д.)",
N2="Обсуждаю с другими (в компании друзей, одноклассников и т. п.)",
N2="С друзьями или одноклассниками (несколькими людьми)",
),
"3","4")))</f>
        <v>4</v>
      </c>
      <c r="AP2" s="5" t="str">
        <f t="shared" ref="AP2:AP18" si="4"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O2="Выполнять требования учителя",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молодежные движения,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учитель считает самыми важными по данной теме",
O2="Если учитель сказал, то надо обязательно участвовать",
O2="Устанавливаться руководством школы",
O2="Надену то, что не запрещено в школе",
O2="Авторитетные и значимые люди – родители, учителя/руководители",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обсуждать, этот вопрос должны решать педагоги и школьное руководство",
O2="Получать высокие баллы на контрольных и экзаменах",
O2="Сообщить учителю (классному руководителю) о том, что этот ученик нуждается в помощи и поддержке",
O2="Решаю задачи, которые передо мной поставлены",
O2="Спрашиваю у учителя или родителей, как это лучше сделать",
O2="С учителем/руководителем/тренером и др., который точно знает, как правильно поступить",
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O2="Вести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старших",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я достойно выступлю, мной будут гордиться дома",
O2="Оставаться неизменными, ведь они проверены временем",
O2="Прислушаюсь к советам старших",
O2="Никто, жизнь каждого человека предопределена свыше",
O2="Действую так же, как действовали старшие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это делали раньше",
O2="Со старшими, которые хорошо меня знают и понимают, что можно предпринять",
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O2="Делать что-либо вместе с одноклассниками",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можно обсудить с одноклассниками",
O2="Если только я буду готовиться и участвовать не один (не одна)",
O2="Приниматься решением всего школьного коллектива",
O2="Договорюсь с друзьями, чтобы быть в одном стиле",
O2="Коллектив – друзья, класс",
O2="Иду в компанию к друзьям или знакомым,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O2="Общаться со сверстниками (одноклассниками)",
O2="Собраться всем классом и обсудить проблему",
O2="Всегда по-разному, главное, чтобы в компании (друзей, близких, родных и т. д.)",
O2="Обсуждаю с другими (в компании друзей, одноклассников и т. п.)",
O2="С друзьями или одноклассниками (несколькими людьми)",
),
"3","4")))</f>
        <v>1</v>
      </c>
      <c r="AQ2" s="5" t="str">
        <f t="shared" ref="AQ2:AQ18" si="5"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P2="Выполнять требования учителя",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молодежные движения,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учитель считает самыми важными по данной теме",
P2="Если учитель сказал, то надо обязательно участвовать",
P2="Устанавливаться руководством школы",
P2="Надену то, что не запрещено в школе",
P2="Авторитетные и значимые люди – родители, учителя/руководители",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обсуждать, этот вопрос должны решать педагоги и школьное руководство",
P2="Получать высокие баллы на контрольных и экзаменах",
P2="Сообщить учителю (классному руководителю) о том, что этот ученик нуждается в помощи и поддержке",
P2="Решаю задачи, которые передо мной поставлены",
P2="Спрашиваю у учителя или родителей, как это лучше сделать",
P2="С учителем/руководителем/тренером и др., который точно знает, как правильно поступить",
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P2="Вести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старших",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я достойно выступлю, мной будут гордиться дома",
P2="Оставаться неизменными, ведь они проверены временем",
P2="Прислушаюсь к советам старших",
P2="Никто, жизнь каждого человека предопределена свыше",
P2="Действую так же, как действовали старшие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это делали раньше",
P2="Со старшими, которые хорошо меня знают и понимают, что можно предпринять",
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P2="Делать что-либо вместе с одноклассниками",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можно обсудить с одноклассниками",
P2="Если только я буду готовиться и участвовать не один (не одна)",
P2="Приниматься решением всего школьного коллектива",
P2="Договорюсь с друзьями, чтобы быть в одном стиле",
P2="Коллектив – друзья, класс",
P2="Иду в компанию к друзьям или знакомым,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P2="Общаться со сверстниками (одноклассниками)",
P2="Собраться всем классом и обсудить проблему",
P2="Всегда по-разному, главное, чтобы в компании (друзей, близких, родных и т. д.)",
P2="Обсуждаю с другими (в компании друзей, одноклассников и т. п.)",
P2="С друзьями или одноклассниками (несколькими людьми)",
),
"3","4")))</f>
        <v>4</v>
      </c>
      <c r="AR2" s="5" t="str">
        <f t="shared" ref="AR2:AR18" si="6"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Q2="Выполнять требования учителя",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молодежные движения,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учитель считает самыми важными по данной теме",
Q2="Если учитель сказал, то надо обязательно участвовать",
Q2="Устанавливаться руководством школы",
Q2="Надену то, что не запрещено в школе",
Q2="Авторитетные и значимые люди – родители, учителя/руководители",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обсуждать, этот вопрос должны решать педагоги и школьное руководство",
Q2="Получать высокие баллы на контрольных и экзаменах",
Q2="Сообщить учителю (классному руководителю) о том, что этот ученик нуждается в помощи и поддержке",
Q2="Решаю задачи, которые передо мной поставлены",
Q2="Спрашиваю у учителя или родителей, как это лучше сделать",
Q2="С учителем/руководителем/тренером и др., который точно знает, как правильно поступить",
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Q2="Вести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старших",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я достойно выступлю, мной будут гордиться дома",
Q2="Оставаться неизменными, ведь они проверены временем",
Q2="Прислушаюсь к советам старших",
Q2="Никто, жизнь каждого человека предопределена свыше",
Q2="Действую так же, как действовали старшие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это делали раньше",
Q2="Со старшими, которые хорошо меня знают и понимают, что можно предпринять",
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Q2="Делать что-либо вместе с одноклассниками",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можно обсудить с одноклассниками",
Q2="Если только я буду готовиться и участвовать не один (не одна)",
Q2="Приниматься решением всего школьного коллектива",
Q2="Договорюсь с друзьями, чтобы быть в одном стиле",
Q2="Коллектив – друзья, класс",
Q2="Иду в компанию к друзьям или знакомым,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Q2="Общаться со сверстниками (одноклассниками)",
Q2="Собраться всем классом и обсудить проблему",
Q2="Всегда по-разному, главное, чтобы в компании (друзей, близких, родных и т. д.)",
Q2="Обсуждаю с другими (в компании друзей, одноклассников и т. п.)",
Q2="С друзьями или одноклассниками (несколькими людьми)",
),
"3","4")))</f>
        <v>4</v>
      </c>
      <c r="AS2" s="5" t="str">
        <f t="shared" ref="AS2:AS18" si="7"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R2="Выполнять требования учителя",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молодежные движения,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учитель считает самыми важными по данной теме",
R2="Если учитель сказал, то надо обязательно участвовать",
R2="Устанавливаться руководством школы",
R2="Надену то, что не запрещено в школе",
R2="Авторитетные и значимые люди – родители, учителя/руководители",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обсуждать, этот вопрос должны решать педагоги и школьное руководство",
R2="Получать высокие баллы на контрольных и экзаменах",
R2="Сообщить учителю (классному руководителю) о том, что этот ученик нуждается в помощи и поддержке",
R2="Решаю задачи, которые передо мной поставлены",
R2="Спрашиваю у учителя или родителей, как это лучше сделать",
R2="С учителем/руководителем/тренером и др., который точно знает, как правильно поступить",
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R2="Вести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старших",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я достойно выступлю, мной будут гордиться дома",
R2="Оставаться неизменными, ведь они проверены временем",
R2="Прислушаюсь к советам старших",
R2="Никто, жизнь каждого человека предопределена свыше",
R2="Действую так же, как действовали старшие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это делали раньше",
R2="Со старшими, которые хорошо меня знают и понимают, что можно предпринять",
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R2="Делать что-либо вместе с одноклассниками",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можно обсудить с одноклассниками",
R2="Если только я буду готовиться и участвовать не один (не одна)",
R2="Приниматься решением всего школьного коллектива",
R2="Договорюсь с друзьями, чтобы быть в одном стиле",
R2="Коллектив – друзья, класс",
R2="Иду в компанию к друзьям или знакомым,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R2="Общаться со сверстниками (одноклассниками)",
R2="Собраться всем классом и обсудить проблему",
R2="Всегда по-разному, главное, чтобы в компании (друзей, близких, родных и т. д.)",
R2="Обсуждаю с другими (в компании друзей, одноклассников и т. п.)",
R2="С друзьями или одноклассниками (несколькими людьми)",
),
"3","4")))</f>
        <v>2</v>
      </c>
      <c r="AT2" s="5" t="str">
        <f t="shared" ref="AT2:AT18" si="8"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S2="Выполнять требования учителя",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молодежные движения,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учитель считает самыми важными по данной теме",
S2="Если учитель сказал, то надо обязательно участвовать",
S2="Устанавливаться руководством школы",
S2="Надену то, что не запрещено в школе",
S2="Авторитетные и значимые люди – родители, учителя/руководители",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обсуждать, этот вопрос должны решать педагоги и школьное руководство",
S2="Получать высокие баллы на контрольных и экзаменах",
S2="Сообщить учителю (классному руководителю) о том, что этот ученик нуждается в помощи и поддержке",
S2="Решаю задачи, которые передо мной поставлены",
S2="Спрашиваю у учителя или родителей, как это лучше сделать",
S2="С учителем/руководителем/тренером и др., который точно знает, как правильно поступить",
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S2="Вести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старших",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я достойно выступлю, мной будут гордиться дома",
S2="Оставаться неизменными, ведь они проверены временем",
S2="Прислушаюсь к советам старших",
S2="Никто, жизнь каждого человека предопределена свыше",
S2="Действую так же, как действовали старшие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это делали раньше",
S2="Со старшими, которые хорошо меня знают и понимают, что можно предпринять",
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S2="Делать что-либо вместе с одноклассниками",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можно обсудить с одноклассниками",
S2="Если только я буду готовиться и участвовать не один (не одна)",
S2="Приниматься решением всего школьного коллектива",
S2="Договорюсь с друзьями, чтобы быть в одном стиле",
S2="Коллектив – друзья, класс",
S2="Иду в компанию к друзьям или знакомым,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S2="Общаться со сверстниками (одноклассниками)",
S2="Собраться всем классом и обсудить проблему",
S2="Всегда по-разному, главное, чтобы в компании (друзей, близких, родных и т. д.)",
S2="Обсуждаю с другими (в компании друзей, одноклассников и т. п.)",
S2="С друзьями или одноклассниками (несколькими людьми)",
),
"3","4")))</f>
        <v>4</v>
      </c>
      <c r="AU2" s="5" t="str">
        <f t="shared" ref="AU2:AU18" si="9"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T2="Выполнять требования учителя",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молодежные движения,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учитель считает самыми важными по данной теме",
T2="Если учитель сказал, то надо обязательно участвовать",
T2="Устанавливаться руководством школы",
T2="Надену то, что не запрещено в школе",
T2="Авторитетные и значимые люди – родители, учителя/руководители",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обсуждать, этот вопрос должны решать педагоги и школьное руководство",
T2="Получать высокие баллы на контрольных и экзаменах",
T2="Сообщить учителю (классному руководителю) о том, что этот ученик нуждается в помощи и поддержке",
T2="Решаю задачи, которые передо мной поставлены",
T2="Спрашиваю у учителя или родителей, как это лучше сделать",
T2="С учителем/руководителем/тренером и др., который точно знает, как правильно поступить",
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T2="Вести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старших",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я достойно выступлю, мной будут гордиться дома",
T2="Оставаться неизменными, ведь они проверены временем",
T2="Прислушаюсь к советам старших",
T2="Никто, жизнь каждого человека предопределена свыше",
T2="Действую так же, как действовали старшие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это делали раньше",
T2="Со старшими, которые хорошо меня знают и понимают, что можно предпринять",
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T2="Делать что-либо вместе с одноклассниками",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можно обсудить с одноклассниками",
T2="Если только я буду готовиться и участвовать не один (не одна)",
T2="Приниматься решением всего школьного коллектива",
T2="Договорюсь с друзьями, чтобы быть в одном стиле",
T2="Коллектив – друзья, класс",
T2="Иду в компанию к друзьям или знакомым,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T2="Общаться со сверстниками (одноклассниками)",
T2="Собраться всем классом и обсудить проблему",
T2="Всегда по-разному, главное, чтобы в компании (друзей, близких, родных и т. д.)",
T2="Обсуждаю с другими (в компании друзей, одноклассников и т. п.)",
T2="С друзьями или одноклассниками (несколькими людьми)",
),
"3","4")))</f>
        <v>4</v>
      </c>
      <c r="AV2" s="5" t="str">
        <f t="shared" ref="AV2:AV18" si="10"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U2="Выполнять требования учителя",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молодежные движения,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учитель считает самыми важными по данной теме",
U2="Если учитель сказал, то надо обязательно участвовать",
U2="Устанавливаться руководством школы",
U2="Надену то, что не запрещено в школе",
U2="Авторитетные и значимые люди – родители, учителя/руководители",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обсуждать, этот вопрос должны решать педагоги и школьное руководство",
U2="Получать высокие баллы на контрольных и экзаменах",
U2="Сообщить учителю (классному руководителю) о том, что этот ученик нуждается в помощи и поддержке",
U2="Решаю задачи, которые передо мной поставлены",
U2="Спрашиваю у учителя или родителей, как это лучше сделать",
U2="С учителем/руководителем/тренером и др., который точно знает, как правильно поступить",
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U2="Вести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старших",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я достойно выступлю, мной будут гордиться дома",
U2="Оставаться неизменными, ведь они проверены временем",
U2="Прислушаюсь к советам старших",
U2="Никто, жизнь каждого человека предопределена свыше",
U2="Действую так же, как действовали старшие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это делали раньше",
U2="Со старшими, которые хорошо меня знают и понимают, что можно предпринять",
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U2="Делать что-либо вместе с одноклассниками",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можно обсудить с одноклассниками",
U2="Если только я буду готовиться и участвовать не один (не одна)",
U2="Приниматься решением всего школьного коллектива",
U2="Договорюсь с друзьями, чтобы быть в одном стиле",
U2="Коллектив – друзья, класс",
U2="Иду в компанию к друзьям или знакомым,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U2="Общаться со сверстниками (одноклассниками)",
U2="Собраться всем классом и обсудить проблему",
U2="Всегда по-разному, главное, чтобы в компании (друзей, близких, родных и т. д.)",
U2="Обсуждаю с другими (в компании друзей, одноклассников и т. п.)",
U2="С друзьями или одноклассниками (несколькими людьми)",
),
"3","4")))</f>
        <v>4</v>
      </c>
      <c r="AW2" s="5" t="str">
        <f t="shared" ref="AW2:AW18" si="11"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V2="Выполнять требования учителя",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молодежные движения,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учитель считает самыми важными по данной теме",
V2="Если учитель сказал, то надо обязательно участвовать",
V2="Устанавливаться руководством школы",
V2="Надену то, что не запрещено в школе",
V2="Авторитетные и значимые люди – родители, учителя/руководители",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обсуждать, этот вопрос должны решать педагоги и школьное руководство",
V2="Получать высокие баллы на контрольных и экзаменах",
V2="Сообщить учителю (классному руководителю) о том, что этот ученик нуждается в помощи и поддержке",
V2="Решаю задачи, которые передо мной поставлены",
V2="Спрашиваю у учителя или родителей, как это лучше сделать",
V2="С учителем/руководителем/тренером и др., который точно знает, как правильно поступить",
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V2="Вести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старших",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я достойно выступлю, мной будут гордиться дома",
V2="Оставаться неизменными, ведь они проверены временем",
V2="Прислушаюсь к советам старших",
V2="Никто, жизнь каждого человека предопределена свыше",
V2="Действую так же, как действовали старшие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это делали раньше",
V2="Со старшими, которые хорошо меня знают и понимают, что можно предпринять",
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V2="Делать что-либо вместе с одноклассниками",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можно обсудить с одноклассниками",
V2="Если только я буду готовиться и участвовать не один (не одна)",
V2="Приниматься решением всего школьного коллектива",
V2="Договорюсь с друзьями, чтобы быть в одном стиле",
V2="Коллектив – друзья, класс",
V2="Иду в компанию к друзьям или знакомым,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V2="Общаться со сверстниками (одноклассниками)",
V2="Собраться всем классом и обсудить проблему",
V2="Всегда по-разному, главное, чтобы в компании (друзей, близких, родных и т. д.)",
V2="Обсуждаю с другими (в компании друзей, одноклассников и т. п.)",
V2="С друзьями или одноклассниками (несколькими людьми)",
),
"3","4")))</f>
        <v>3</v>
      </c>
      <c r="AX2" s="5" t="str">
        <f t="shared" ref="AX2:AX18" si="12"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W2="Выполнять требования учителя",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молодежные движения,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учитель считает самыми важными по данной теме",
W2="Если учитель сказал, то надо обязательно участвовать",
W2="Устанавливаться руководством школы",
W2="Надену то, что не запрещено в школе",
W2="Авторитетные и значимые люди – родители, учителя/руководители",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обсуждать, этот вопрос должны решать педагоги и школьное руководство",
W2="Получать высокие баллы на контрольных и экзаменах",
W2="Сообщить учителю (классному руководителю) о том, что этот ученик нуждается в помощи и поддержке",
W2="Решаю задачи, которые передо мной поставлены",
W2="Спрашиваю у учителя или родителей, как это лучше сделать",
W2="С учителем/руководителем/тренером и др., который точно знает, как правильно поступить",
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W2="Вести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старших",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я достойно выступлю, мной будут гордиться дома",
W2="Оставаться неизменными, ведь они проверены временем",
W2="Прислушаюсь к советам старших",
W2="Никто, жизнь каждого человека предопределена свыше",
W2="Действую так же, как действовали старшие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это делали раньше",
W2="Со старшими, которые хорошо меня знают и понимают, что можно предпринять",
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W2="Делать что-либо вместе с одноклассниками",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можно обсудить с одноклассниками",
W2="Если только я буду готовиться и участвовать не один (не одна)",
W2="Приниматься решением всего школьного коллектива",
W2="Договорюсь с друзьями, чтобы быть в одном стиле",
W2="Коллектив – друзья, класс",
W2="Иду в компанию к друзьям или знакомым,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W2="Общаться со сверстниками (одноклассниками)",
W2="Собраться всем классом и обсудить проблему",
W2="Всегда по-разному, главное, чтобы в компании (друзей, близких, родных и т. д.)",
W2="Обсуждаю с другими (в компании друзей, одноклассников и т. п.)",
W2="С друзьями или одноклассниками (несколькими людьми)",
),
"3","4")))</f>
        <v>1</v>
      </c>
      <c r="AY2" s="5" t="str">
        <f t="shared" ref="AY2:AY18" si="13"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X2="Выполнять требования учителя",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молодежные движения,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учитель считает самыми важными по данной теме",
X2="Если учитель сказал, то надо обязательно участвовать",
X2="Устанавливаться руководством школы",
X2="Надену то, что не запрещено в школе",
X2="Авторитетные и значимые люди – родители, учителя/руководители",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обсуждать, этот вопрос должны решать педагоги и школьное руководство",
X2="Получать высокие баллы на контрольных и экзаменах",
X2="Сообщить учителю (классному руководителю) о том, что этот ученик нуждается в помощи и поддержке",
X2="Решаю задачи, которые передо мной поставлены",
X2="Спрашиваю у учителя или родителей, как это лучше сделать",
X2="С учителем/руководителем/тренером и др., который точно знает, как правильно поступить",
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X2="Вести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старших",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я достойно выступлю, мной будут гордиться дома",
X2="Оставаться неизменными, ведь они проверены временем",
X2="Прислушаюсь к советам старших",
X2="Никто, жизнь каждого человека предопределена свыше",
X2="Действую так же, как действовали старшие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это делали раньше",
X2="Со старшими, которые хорошо меня знают и понимают, что можно предпринять",
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X2="Делать что-либо вместе с одноклассниками",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можно обсудить с одноклассниками",
X2="Если только я буду готовиться и участвовать не один (не одна)",
X2="Приниматься решением всего школьного коллектива",
X2="Договорюсь с друзьями, чтобы быть в одном стиле",
X2="Коллектив – друзья, класс",
X2="Иду в компанию к друзьям или знакомым,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X2="Общаться со сверстниками (одноклассниками)",
X2="Собраться всем классом и обсудить проблему",
X2="Всегда по-разному, главное, чтобы в компании (друзей, близких, родных и т. д.)",
X2="Обсуждаю с другими (в компании друзей, одноклассников и т. п.)",
X2="С друзьями или одноклассниками (несколькими людьми)",
),
"3","4")))</f>
        <v>3</v>
      </c>
      <c r="AZ2" s="5" t="str">
        <f t="shared" ref="AZ2:AZ18" si="14"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Y2="Выполнять требования учителя",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молодежные движения,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учитель считает самыми важными по данной теме",
Y2="Если учитель сказал, то надо обязательно участвовать",
Y2="Устанавливаться руководством школы",
Y2="Надену то, что не запрещено в школе",
Y2="Авторитетные и значимые люди – родители, учителя/руководители",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обсуждать, этот вопрос должны решать педагоги и школьное руководство",
Y2="Получать высокие баллы на контрольных и экзаменах",
Y2="Сообщить учителю (классному руководителю) о том, что этот ученик нуждается в помощи и поддержке",
Y2="Решаю задачи, которые передо мной поставлены",
Y2="Спрашиваю у учителя или родителей, как это лучше сделать",
Y2="С учителем/руководителем/тренером и др., который точно знает, как правильно поступить",
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Y2="Вести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старших",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я достойно выступлю, мной будут гордиться дома",
Y2="Оставаться неизменными, ведь они проверены временем",
Y2="Прислушаюсь к советам старших",
Y2="Никто, жизнь каждого человека предопределена свыше",
Y2="Действую так же, как действовали старшие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это делали раньше",
Y2="Со старшими, которые хорошо меня знают и понимают, что можно предпринять",
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Y2="Делать что-либо вместе с одноклассниками",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можно обсудить с одноклассниками",
Y2="Если только я буду готовиться и участвовать не один (не одна)",
Y2="Приниматься решением всего школьного коллектива",
Y2="Договорюсь с друзьями, чтобы быть в одном стиле",
Y2="Коллектив – друзья, класс",
Y2="Иду в компанию к друзьям или знакомым,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Y2="Общаться со сверстниками (одноклассниками)",
Y2="Собраться всем классом и обсудить проблему",
Y2="Всегда по-разному, главное, чтобы в компании (друзей, близких, родных и т. д.)",
Y2="Обсуждаю с другими (в компании друзей, одноклассников и т. п.)",
Y2="С друзьями или одноклассниками (несколькими людьми)",
),
"3","4")))</f>
        <v>1</v>
      </c>
      <c r="BA2" s="5" t="str">
        <f t="shared" ref="BA2:BA18" si="15"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Z2="Выполнять требования учителя",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молодежные движения,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учитель считает самыми важными по данной теме",
Z2="Если учитель сказал, то надо обязательно участвовать",
Z2="Устанавливаться руководством школы",
Z2="Надену то, что не запрещено в школе",
Z2="Авторитетные и значимые люди – родители, учителя/руководители",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обсуждать, этот вопрос должны решать педагоги и школьное руководство",
Z2="Получать высокие баллы на контрольных и экзаменах",
Z2="Сообщить учителю (классному руководителю) о том, что этот ученик нуждается в помощи и поддержке",
Z2="Решаю задачи, которые передо мной поставлены",
Z2="Спрашиваю у учителя или родителей, как это лучше сделать",
Z2="С учителем/руководителем/тренером и др., который точно знает, как правильно поступить",
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Z2="Вести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старших",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я достойно выступлю, мной будут гордиться дома",
Z2="Оставаться неизменными, ведь они проверены временем",
Z2="Прислушаюсь к советам старших",
Z2="Никто, жизнь каждого человека предопределена свыше",
Z2="Действую так же, как действовали старшие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это делали раньше",
Z2="Со старшими, которые хорошо меня знают и понимают, что можно предпринять",
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Z2="Делать что-либо вместе с одноклассниками",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можно обсудить с одноклассниками",
Z2="Если только я буду готовиться и участвовать не один (не одна)",
Z2="Приниматься решением всего школьного коллектива",
Z2="Договорюсь с друзьями, чтобы быть в одном стиле",
Z2="Коллектив – друзья, класс",
Z2="Иду в компанию к друзьям или знакомым,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Z2="Общаться со сверстниками (одноклассниками)",
Z2="Собраться всем классом и обсудить проблему",
Z2="Всегда по-разному, главное, чтобы в компании (друзей, близких, родных и т. д.)",
Z2="Обсуждаю с другими (в компании друзей, одноклассников и т. п.)",
Z2="С друзьями или одноклассниками (несколькими людьми)",
),
"3","4")))</f>
        <v>4</v>
      </c>
      <c r="BB2" s="5" t="str">
        <f t="shared" ref="BB2:BB18" si="16"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AA2="Выполнять требования учителя",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молодежные движения,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учитель считает самыми важными по данной теме",
AA2="Если учитель сказал, то надо обязательно участвовать",
AA2="Устанавливаться руководством школы",
AA2="Надену то, что не запрещено в школе",
AA2="Авторитетные и значимые люди – родители, учителя/руководители",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обсуждать, этот вопрос должны решать педагоги и школьное руководство",
AA2="Получать высокие баллы на контрольных и экзаменах",
AA2="Сообщить учителю (классному руководителю) о том, что этот ученик нуждается в помощи и поддержке",
AA2="Решаю задачи, которые передо мной поставлены",
AA2="Спрашиваю у учителя или родителей, как это лучше сделать",
AA2="С учителем/руководителем/тренером и др., который точно знает, как правильно поступить",
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AA2="Вести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старших",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я достойно выступлю, мной будут гордиться дома",
AA2="Оставаться неизменными, ведь они проверены временем",
AA2="Прислушаюсь к советам старших",
AA2="Никто, жизнь каждого человека предопределена свыше",
AA2="Действую так же, как действовали старшие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это делали раньше",
AA2="Со старшими, которые хорошо меня знают и понимают, что можно предпринять",
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AA2="Делать что-либо вместе с одноклассниками",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можно обсудить с одноклассниками",
AA2="Если только я буду готовиться и участвовать не один (не одна)",
AA2="Приниматься решением всего школьного коллектива",
AA2="Договорюсь с друзьями, чтобы быть в одном стиле",
AA2="Коллектив – друзья, класс",
AA2="Иду в компанию к друзьям или знакомым,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AA2="Общаться со сверстниками (одноклассниками)",
AA2="Собраться всем классом и обсудить проблему",
AA2="Всегда по-разному, главное, чтобы в компании (друзей, близких, родных и т. д.)",
AA2="Обсуждаю с другими (в компании друзей, одноклассников и т. п.)",
AA2="С друзьями или одноклассниками (несколькими людьми)",
),
"3","4")))</f>
        <v>1</v>
      </c>
      <c r="BC2" s="5" t="str">
        <f t="shared" ref="BC2:BC18" si="17"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AB2="Выполнять требования учителя",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молодежные движения,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учитель считает самыми важными по данной теме",
AB2="Если учитель сказал, то надо обязательно участвовать",
AB2="Устанавливаться руководством школы",
AB2="Надену то, что не запрещено в школе",
AB2="Авторитетные и значимые люди – родители, учителя/руководители",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обсуждать, этот вопрос должны решать педагоги и школьное руководство",
AB2="Получать высокие баллы на контрольных и экзаменах",
AB2="Сообщить учителю (классному руководителю) о том, что этот ученик нуждается в помощи и поддержке",
AB2="Решаю задачи, которые передо мной поставлены",
AB2="Спрашиваю у учителя или родителей, как это лучше сделать",
AB2="С учителем/руководителем/тренером и др., который точно знает, как правильно поступить",
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AB2="Вести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старших",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я достойно выступлю, мной будут гордиться дома",
AB2="Оставаться неизменными, ведь они проверены временем",
AB2="Прислушаюсь к советам старших",
AB2="Никто, жизнь каждого человека предопределена свыше",
AB2="Действую так же, как действовали старшие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это делали раньше",
AB2="Со старшими, которые хорошо меня знают и понимают, что можно предпринять",
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AB2="Делать что-либо вместе с одноклассниками",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можно обсудить с одноклассниками",
AB2="Если только я буду готовиться и участвовать не один (не одна)",
AB2="Приниматься решением всего школьного коллектива",
AB2="Договорюсь с друзьями, чтобы быть в одном стиле",
AB2="Коллектив – друзья, класс",
AB2="Иду в компанию к друзьям или знакомым,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AB2="Общаться со сверстниками (одноклассниками)",
AB2="Собраться всем классом и обсудить проблему",
AB2="Всегда по-разному, главное, чтобы в компании (друзей, близких, родных и т. д.)",
AB2="Обсуждаю с другими (в компании друзей, одноклассников и т. п.)",
AB2="С друзьями или одноклассниками (несколькими людьми)",
),
"3","4")))</f>
        <v>1</v>
      </c>
      <c r="BD2" s="5" t="str">
        <f t="shared" ref="BD2:BD18" si="18"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AC2="Выполнять требования учителя",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молодежные движения,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учитель считает самыми важными по данной теме",
AC2="Если учитель сказал, то надо обязательно участвовать",
AC2="Устанавливаться руководством школы",
AC2="Надену то, что не запрещено в школе",
AC2="Авторитетные и значимые люди – родители, учителя/руководители",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обсуждать, этот вопрос должны решать педагоги и школьное руководство",
AC2="Получать высокие баллы на контрольных и экзаменах",
AC2="Сообщить учителю (классному руководителю) о том, что этот ученик нуждается в помощи и поддержке",
AC2="Решаю задачи, которые передо мной поставлены",
AC2="Спрашиваю у учителя или родителей, как это лучше сделать",
AC2="С учителем/руководителем/тренером и др., который точно знает, как правильно поступить",
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AC2="Вести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старших",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я достойно выступлю, мной будут гордиться дома",
AC2="Оставаться неизменными, ведь они проверены временем",
AC2="Прислушаюсь к советам старших",
AC2="Никто, жизнь каждого человека предопределена свыше",
AC2="Действую так же, как действовали старшие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это делали раньше",
AC2="Со старшими, которые хорошо меня знают и понимают, что можно предпринять",
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AC2="Делать что-либо вместе с одноклассниками",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можно обсудить с одноклассниками",
AC2="Если только я буду готовиться и участвовать не один (не одна)",
AC2="Приниматься решением всего школьного коллектива",
AC2="Договорюсь с друзьями, чтобы быть в одном стиле",
AC2="Коллектив – друзья, класс",
AC2="Иду в компанию к друзьям или знакомым,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AC2="Общаться со сверстниками (одноклассниками)",
AC2="Собраться всем классом и обсудить проблему",
AC2="Всегда по-разному, главное, чтобы в компании (друзей, близких, родных и т. д.)",
AC2="Обсуждаю с другими (в компании друзей, одноклассников и т. п.)",
AC2="С друзьями или одноклассниками (несколькими людьми)",
),
"3","4")))</f>
        <v>2</v>
      </c>
      <c r="BE2" s="5" t="str">
        <f t="shared" ref="BE2:BE18" si="19"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AD2="Выполнять требования учителя",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молодежные движения,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учитель считает самыми важными по данной теме",
AD2="Если учитель сказал, то надо обязательно участвовать",
AD2="Устанавливаться руководством школы",
AD2="Надену то, что не запрещено в школе",
AD2="Авторитетные и значимые люди – родители, учителя/руководители",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обсуждать, этот вопрос должны решать педагоги и школьное руководство",
AD2="Получать высокие баллы на контрольных и экзаменах",
AD2="Сообщить учителю (классному руководителю) о том, что этот ученик нуждается в помощи и поддержке",
AD2="Решаю задачи, которые передо мной поставлены",
AD2="Спрашиваю у учителя или родителей, как это лучше сделать",
AD2="С учителем/руководителем/тренером и др., который точно знает, как правильно поступить",
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AD2="Вести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старших",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я достойно выступлю, мной будут гордиться дома",
AD2="Оставаться неизменными, ведь они проверены временем",
AD2="Прислушаюсь к советам старших",
AD2="Никто, жизнь каждого человека предопределена свыше",
AD2="Действую так же, как действовали старшие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это делали раньше",
AD2="Со старшими, которые хорошо меня знают и понимают, что можно предпринять",
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AD2="Делать что-либо вместе с одноклассниками",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можно обсудить с одноклассниками",
AD2="Если только я буду готовиться и участвовать не один (не одна)",
AD2="Приниматься решением всего школьного коллектива",
AD2="Договорюсь с друзьями, чтобы быть в одном стиле",
AD2="Коллектив – друзья, класс",
AD2="Иду в компанию к друзьям или знакомым,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AD2="Общаться со сверстниками (одноклассниками)",
AD2="Собраться всем классом и обсудить проблему",
AD2="Всегда по-разному, главное, чтобы в компании (друзей, близких, родных и т. д.)",
AD2="Обсуждаю с другими (в компании друзей, одноклассников и т. п.)",
AD2="С друзьями или одноклассниками (несколькими людьми)",
),
"3","4")))</f>
        <v>4</v>
      </c>
      <c r="BF2" s="5" t="str">
        <f t="shared" ref="BF2:BF18" si="20"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AE2="Выполнять требования учителя",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молодежные движения,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учитель считает самыми важными по данной теме",
AE2="Если учитель сказал, то надо обязательно участвовать",
AE2="Устанавливаться руководством школы",
AE2="Надену то, что не запрещено в школе",
AE2="Авторитетные и значимые люди – родители, учителя/руководители",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обсуждать, этот вопрос должны решать педагоги и школьное руководство",
AE2="Получать высокие баллы на контрольных и экзаменах",
AE2="Сообщить учителю (классному руководителю) о том, что этот ученик нуждается в помощи и поддержке",
AE2="Решаю задачи, которые передо мной поставлены",
AE2="Спрашиваю у учителя или родителей, как это лучше сделать",
AE2="С учителем/руководителем/тренером и др., который точно знает, как правильно поступить",
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AE2="Вести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старших",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я достойно выступлю, мной будут гордиться дома",
AE2="Оставаться неизменными, ведь они проверены временем",
AE2="Прислушаюсь к советам старших",
AE2="Никто, жизнь каждого человека предопределена свыше",
AE2="Действую так же, как действовали старшие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это делали раньше",
AE2="Со старшими, которые хорошо меня знают и понимают, что можно предпринять",
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AE2="Делать что-либо вместе с одноклассниками",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можно обсудить с одноклассниками",
AE2="Если только я буду готовиться и участвовать не один (не одна)",
AE2="Приниматься решением всего школьного коллектива",
AE2="Договорюсь с друзьями, чтобы быть в одном стиле",
AE2="Коллектив – друзья, класс",
AE2="Иду в компанию к друзьям или знакомым,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AE2="Общаться со сверстниками (одноклассниками)",
AE2="Собраться всем классом и обсудить проблему",
AE2="Всегда по-разному, главное, чтобы в компании (друзей, близких, родных и т. д.)",
AE2="Обсуждаю с другими (в компании друзей, одноклассников и т. п.)",
AE2="С друзьями или одноклассниками (несколькими людьми)",
),
"3","4")))</f>
        <v>4</v>
      </c>
      <c r="BG2" s="5" t="str">
        <f t="shared" ref="BG2:BG18" si="21"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AF2="Выполнять требования учителя",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молодежные движения,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учитель считает самыми важными по данной теме",
AF2="Если учитель сказал, то надо обязательно участвовать",
AF2="Устанавливаться руководством школы",
AF2="Надену то, что не запрещено в школе",
AF2="Авторитетные и значимые люди – родители, учителя/руководители",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обсуждать, этот вопрос должны решать педагоги и школьное руководство",
AF2="Получать высокие баллы на контрольных и экзаменах",
AF2="Сообщить учителю (классному руководителю) о том, что этот ученик нуждается в помощи и поддержке",
AF2="Решаю задачи, которые передо мной поставлены",
AF2="Спрашиваю у учителя или родителей, как это лучше сделать",
AF2="С учителем/руководителем/тренером и др., который точно знает, как правильно поступить",
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AF2="Вести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старших",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я достойно выступлю, мной будут гордиться дома",
AF2="Оставаться неизменными, ведь они проверены временем",
AF2="Прислушаюсь к советам старших",
AF2="Никто, жизнь каждого человека предопределена свыше",
AF2="Действую так же, как действовали старшие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это делали раньше",
AF2="Со старшими, которые хорошо меня знают и понимают, что можно предпринять",
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AF2="Делать что-либо вместе с одноклассниками",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можно обсудить с одноклассниками",
AF2="Если только я буду готовиться и участвовать не один (не одна)",
AF2="Приниматься решением всего школьного коллектива",
AF2="Договорюсь с друзьями, чтобы быть в одном стиле",
AF2="Коллектив – друзья, класс",
AF2="Иду в компанию к друзьям или знакомым,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AF2="Общаться со сверстниками (одноклассниками)",
AF2="Собраться всем классом и обсудить проблему",
AF2="Всегда по-разному, главное, чтобы в компании (друзей, близких, родных и т. д.)",
AF2="Обсуждаю с другими (в компании друзей, одноклассников и т. п.)",
AF2="С друзьями или одноклассниками (несколькими людьми)",
),
"3","4")))</f>
        <v>3</v>
      </c>
      <c r="BH2" s="5" t="str">
        <f t="shared" ref="BH2:BH18" si="22"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AG2="Выполнять требования учителя",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молодежные движения,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учитель считает самыми важными по данной теме",
AG2="Если учитель сказал, то надо обязательно участвовать",
AG2="Устанавливаться руководством школы",
AG2="Надену то, что не запрещено в школе",
AG2="Авторитетные и значимые люди – родители, учителя/руководители",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обсуждать, этот вопрос должны решать педагоги и школьное руководство",
AG2="Получать высокие баллы на контрольных и экзаменах",
AG2="Сообщить учителю (классному руководителю) о том, что этот ученик нуждается в помощи и поддержке",
AG2="Решаю задачи, которые передо мной поставлены",
AG2="Спрашиваю у учителя или родителей, как это лучше сделать",
AG2="С учителем/руководителем/тренером и др., который точно знает, как правильно поступить",
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AG2="Вести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старших",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я достойно выступлю, мной будут гордиться дома",
AG2="Оставаться неизменными, ведь они проверены временем",
AG2="Прислушаюсь к советам старших",
AG2="Никто, жизнь каждого человека предопределена свыше",
AG2="Действую так же, как действовали старшие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это делали раньше",
AG2="Со старшими, которые хорошо меня знают и понимают, что можно предпринять",
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AG2="Делать что-либо вместе с одноклассниками",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можно обсудить с одноклассниками",
AG2="Если только я буду готовиться и участвовать не один (не одна)",
AG2="Приниматься решением всего школьного коллектива",
AG2="Договорюсь с друзьями, чтобы быть в одном стиле",
AG2="Коллектив – друзья, класс",
AG2="Иду в компанию к друзьям или знакомым,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AG2="Общаться со сверстниками (одноклассниками)",
AG2="Собраться всем классом и обсудить проблему",
AG2="Всегда по-разному, главное, чтобы в компании (друзей, близких, родных и т. д.)",
AG2="Обсуждаю с другими (в компании друзей, одноклассников и т. п.)",
AG2="С друзьями или одноклассниками (несколькими людьми)",
),
"3","4")))</f>
        <v>4</v>
      </c>
      <c r="BI2" s="5" t="str">
        <f t="shared" ref="BI2:BI18" si="23"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AH2="Выполнять требования учителя",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молодежные движения,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учитель считает самыми важными по данной теме",
AH2="Если учитель сказал, то надо обязательно участвовать",
AH2="Устанавливаться руководством школы",
AH2="Надену то, что не запрещено в школе",
AH2="Авторитетные и значимые люди – родители, учителя/руководители",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обсуждать, этот вопрос должны решать педагоги и школьное руководство",
AH2="Получать высокие баллы на контрольных и экзаменах",
AH2="Сообщить учителю (классному руководителю) о том, что этот ученик нуждается в помощи и поддержке",
AH2="Решаю задачи, которые передо мной поставлены",
AH2="Спрашиваю у учителя или родителей, как это лучше сделать",
AH2="С учителем/руководителем/тренером и др., который точно знает, как правильно поступить",
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AH2="Вести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старших",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я достойно выступлю, мной будут гордиться дома",
AH2="Оставаться неизменными, ведь они проверены временем",
AH2="Прислушаюсь к советам старших",
AH2="Никто, жизнь каждого человека предопределена свыше",
AH2="Действую так же, как действовали старшие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это делали раньше",
AH2="Со старшими, которые хорошо меня знают и понимают, что можно предпринять",
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AH2="Делать что-либо вместе с одноклассниками",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можно обсудить с одноклассниками",
AH2="Если только я буду готовиться и участвовать не один (не одна)",
AH2="Приниматься решением всего школьного коллектива",
AH2="Договорюсь с друзьями, чтобы быть в одном стиле",
AH2="Коллектив – друзья, класс",
AH2="Иду в компанию к друзьям или знакомым,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AH2="Общаться со сверстниками (одноклассниками)",
AH2="Собраться всем классом и обсудить проблему",
AH2="Всегда по-разному, главное, чтобы в компании (друзей, близких, родных и т. д.)",
AH2="Обсуждаю с другими (в компании друзей, одноклассников и т. п.)",
AH2="С друзьями или одноклассниками (несколькими людьми)",
),
"3","4")))</f>
        <v>3</v>
      </c>
      <c r="BJ2" s="5" t="str">
        <f t="shared" ref="BJ2:BJ18" si="24"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AI2="Выполнять требования учителя",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молодежные движения,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учитель считает самыми важными по данной теме",
AI2="Если учитель сказал, то надо обязательно участвовать",
AI2="Устанавливаться руководством школы",
AI2="Надену то, что не запрещено в школе",
AI2="Авторитетные и значимые люди – родители, учителя/руководители",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обсуждать, этот вопрос должны решать педагоги и школьное руководство",
AI2="Получать высокие баллы на контрольных и экзаменах",
AI2="Сообщить учителю (классному руководителю) о том, что этот ученик нуждается в помощи и поддержке",
AI2="Решаю задачи, которые передо мной поставлены",
AI2="Спрашиваю у учителя или родителей, как это лучше сделать",
AI2="С учителем/руководителем/тренером и др., который точно знает, как правильно поступить",
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AI2="Вести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старших",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я достойно выступлю, мной будут гордиться дома",
AI2="Оставаться неизменными, ведь они проверены временем",
AI2="Прислушаюсь к советам старших",
AI2="Никто, жизнь каждого человека предопределена свыше",
AI2="Действую так же, как действовали старшие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это делали раньше",
AI2="Со старшими, которые хорошо меня знают и понимают, что можно предпринять",
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AI2="Делать что-либо вместе с одноклассниками",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можно обсудить с одноклассниками",
AI2="Если только я буду готовиться и участвовать не один (не одна)",
AI2="Приниматься решением всего школьного коллектива",
AI2="Договорюсь с друзьями, чтобы быть в одном стиле",
AI2="Коллектив – друзья, класс",
AI2="Иду в компанию к друзьям или знакомым,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AI2="Общаться со сверстниками (одноклассниками)",
AI2="Собраться всем классом и обсудить проблему",
AI2="Всегда по-разному, главное, чтобы в компании (друзей, близких, родных и т. д.)",
AI2="Обсуждаю с другими (в компании друзей, одноклассников и т. п.)",
AI2="С друзьями или одноклассниками (несколькими людьми)",
),
"3","4")))</f>
        <v>3</v>
      </c>
      <c r="BK2" s="5" t="str">
        <f t="shared" ref="BK2:BK18" si="25"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AJ2="Выполнять требования учителя",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молодежные движения,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учитель считает самыми важными по данной теме",
AJ2="Если учитель сказал, то надо обязательно участвовать",
AJ2="Устанавливаться руководством школы",
AJ2="Надену то, что не запрещено в школе",
AJ2="Авторитетные и значимые люди – родители, учителя/руководители",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обсуждать, этот вопрос должны решать педагоги и школьное руководство",
AJ2="Получать высокие баллы на контрольных и экзаменах",
AJ2="Сообщить учителю (классному руководителю) о том, что этот ученик нуждается в помощи и поддержке",
AJ2="Решаю задачи, которые передо мной поставлены",
AJ2="Спрашиваю у учителя или родителей, как это лучше сделать",
AJ2="С учителем/руководителем/тренером и др., который точно знает, как правильно поступить",
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AJ2="Вести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старших",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я достойно выступлю, мной будут гордиться дома",
AJ2="Оставаться неизменными, ведь они проверены временем",
AJ2="Прислушаюсь к советам старших",
AJ2="Никто, жизнь каждого человека предопределена свыше",
AJ2="Действую так же, как действовали старшие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это делали раньше",
AJ2="Со старшими, которые хорошо меня знают и понимают, что можно предпринять",
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AJ2="Делать что-либо вместе с одноклассниками",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можно обсудить с одноклассниками",
AJ2="Если только я буду готовиться и участвовать не один (не одна)",
AJ2="Приниматься решением всего школьного коллектива",
AJ2="Договорюсь с друзьями, чтобы быть в одном стиле",
AJ2="Коллектив – друзья, класс",
AJ2="Иду в компанию к друзьям или знакомым,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AJ2="Общаться со сверстниками (одноклассниками)",
AJ2="Собраться всем классом и обсудить проблему",
AJ2="Всегда по-разному, главное, чтобы в компании (друзей, близких, родных и т. д.)",
AJ2="Обсуждаю с другими (в компании друзей, одноклассников и т. п.)",
AJ2="С друзьями или одноклассниками (несколькими людьми)",
),
"3","4")))</f>
        <v>4</v>
      </c>
      <c r="BL2" s="11" t="str">
        <f t="shared" ref="BL2:BL18" si="26"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AK2="Выполнять требования учителя",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молодежные движения,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учитель считает самыми важными по данной теме",
AK2="Если учитель сказал, то надо обязательно участвовать",
AK2="Устанавливаться руководством школы",
AK2="Надену то, что не запрещено в школе",
AK2="Авторитетные и значимые люди – родители, учителя/руководители",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обсуждать, этот вопрос должны решать педагоги и школьное руководство",
AK2="Получать высокие баллы на контрольных и экзаменах",
AK2="Сообщить учителю (классному руководителю) о том, что этот ученик нуждается в помощи и поддержке",
AK2="Решаю задачи, которые передо мной поставлены",
AK2="Спрашиваю у учителя или родителей, как это лучше сделать",
AK2="С учителем/руководителем/тренером и др., который точно знает, как правильно поступить",
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AK2="Вести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старших",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я достойно выступлю, мной будут гордиться дома",
AK2="Оставаться неизменными, ведь они проверены временем",
AK2="Прислушаюсь к советам старших",
AK2="Никто, жизнь каждого человека предопределена свыше",
AK2="Действую так же, как действовали старшие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это делали раньше",
AK2="Со старшими, которые хорошо меня знают и понимают, что можно предпринять",
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AK2="Делать что-либо вместе с одноклассниками",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можно обсудить с одноклассниками",
AK2="Если только я буду готовиться и участвовать не один (не одна)",
AK2="Приниматься решением всего школьного коллектива",
AK2="Договорюсь с друзьями, чтобы быть в одном стиле",
AK2="Коллектив – друзья, класс",
AK2="Иду в компанию к друзьям или знакомым,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AK2="Общаться со сверстниками (одноклассниками)",
AK2="Собраться всем классом и обсудить проблему",
AK2="Всегда по-разному, главное, чтобы в компании (друзей, близких, родных и т. д.)",
AK2="Обсуждаю с другими (в компании друзей, одноклассников и т. п.)",
AK2="С друзьями или одноклассниками (несколькими людьми)",
),
"3","4")))</f>
        <v>2</v>
      </c>
      <c r="BM2" s="7">
        <f>COUNTIF(Таблица1[[#This Row],[Ключ 1-1]:[Ключ 1-27]],"1")</f>
        <v>5</v>
      </c>
      <c r="BN2" s="7">
        <f>COUNTIF(Таблица1[[#This Row],[Ключ 1-1]:[Ключ 1-27]],"2")</f>
        <v>3</v>
      </c>
      <c r="BO2" s="7">
        <f>COUNTIF(Таблица1[[#This Row],[Ключ 1-1]:[Ключ 1-27]],"3")</f>
        <v>6</v>
      </c>
      <c r="BP2" s="7">
        <f>COUNTIF(Таблица1[[#This Row],[Ключ 1-1]:[Ключ 1-27]],"4")</f>
        <v>13</v>
      </c>
      <c r="BQ2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2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2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2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2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2</v>
      </c>
      <c r="BV2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2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2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2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2</v>
      </c>
      <c r="BZ2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2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2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2" s="1" t="s">
        <v>217</v>
      </c>
      <c r="CD2" s="1" t="s">
        <v>130</v>
      </c>
      <c r="CE2" s="1" t="s">
        <v>131</v>
      </c>
      <c r="CF2" s="1" t="s">
        <v>87</v>
      </c>
      <c r="CG2" s="1" t="s">
        <v>88</v>
      </c>
      <c r="CH2" s="1" t="s">
        <v>132</v>
      </c>
      <c r="CI2" s="1" t="s">
        <v>90</v>
      </c>
      <c r="CJ2" s="1" t="s">
        <v>167</v>
      </c>
      <c r="CK2" s="1" t="s">
        <v>185</v>
      </c>
      <c r="CL2" s="1" t="s">
        <v>135</v>
      </c>
      <c r="CM2" s="1" t="s">
        <v>196</v>
      </c>
      <c r="CN2" s="1" t="s">
        <v>240</v>
      </c>
      <c r="CO2" s="1" t="s">
        <v>138</v>
      </c>
      <c r="CP2" s="1" t="s">
        <v>170</v>
      </c>
      <c r="CQ2" s="1" t="s">
        <v>186</v>
      </c>
      <c r="CR2" s="1" t="s">
        <v>99</v>
      </c>
      <c r="CS2" s="1" t="s">
        <v>100</v>
      </c>
      <c r="CT2" s="1" t="s">
        <v>101</v>
      </c>
      <c r="CU2" s="1" t="s">
        <v>102</v>
      </c>
      <c r="CV2" s="1" t="s">
        <v>103</v>
      </c>
      <c r="CW2" s="1" t="s">
        <v>104</v>
      </c>
      <c r="CX2" s="1" t="s">
        <v>105</v>
      </c>
      <c r="CY2" s="1" t="s">
        <v>106</v>
      </c>
      <c r="CZ2" s="1" t="s">
        <v>107</v>
      </c>
      <c r="DA2" s="1" t="s">
        <v>108</v>
      </c>
      <c r="DB2" s="1" t="s">
        <v>109</v>
      </c>
      <c r="DC2" s="1" t="s">
        <v>110</v>
      </c>
      <c r="DD2" s="7" t="str">
        <f t="shared" ref="DD2:DD18" si="27">IF(OR(CC2="Решения и распоряжения школьной администрации",
CC2="У нас реализуют задумки и инициативы классного руководителя и школьной администрации, ответственно относятся к поручениям",
CC2="Дело классного руководителя, который должен поддерживать порядок",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призывают поучаствовать педагоги и руководство школы",
CC2="Образцовая самодисциплина и следование правилам",
CC2="Стараются убедить этих учеников,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педагогов и администрации школы",
CC2="Как к проблеме, которая должна решаться руководством",
CC2="Которые учителя считают самыми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педагогов и школьного руководства",
CC2="В школе чётко соблюдаются правила и всегда понятно, что от тебя требуется",
CC2="Обращаются к взрослому и авторитетному человеку",
CC2="Руководство школы самостоятельно решает, какие кружки и секции открыть",
CC2="Ставят двойку и сообщают родителям",
CC2="Сообщают классному руководителю, чтобы он принял меры",
CC2="Делают то, что попросят педагоги или администрация",
CC2="Классный руководитель (или школьная администрация) решает, как это лучше сделать",
CC2="Сообщать классному руководителю (руководству школы)"
),"1",
IF(OR(CC2="Традиции, сложившиеся обычаи",
CC2="У нас осторожно относятся к любым изменениям, главное – спокойствие и постоянство",
CC2="Это обычное дело, одноклассники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у нас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мы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нашей школе",
CC2="Не заостряют на этом внимания – такие ситуации случаются и потом сходят на нет",
CC2="Всё как обычно, отдыхают",
CC2="С переменами не спешат: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классе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f>
        <v>3</v>
      </c>
      <c r="DE2" s="7" t="str">
        <f t="shared" ref="DE2:DE18" si="28">IF(OR(CD2="Решения и распоряжения школьной администрации",
CD2="У нас реализуют задумки и инициативы классного руководителя и школьной администрации, ответственно относятся к поручениям",
CD2="Дело классного руководителя, который должен поддерживать порядок",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призывают поучаствовать педагоги и руководство школы",
CD2="Образцовая самодисциплина и следование правилам",
CD2="Стараются убедить этих учеников,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педагогов и администрации школы",
CD2="Как к проблеме, которая должна решаться руководством",
CD2="Которые учителя считают самыми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педагогов и школьного руководства",
CD2="В школе чётко соблюдаются правила и всегда понятно, что от тебя требуется",
CD2="Обращаются к взрослому и авторитетному человеку",
CD2="Руководство школы самостоятельно решает, какие кружки и секции открыть",
CD2="Ставят двойку и сообщают родителям",
CD2="Сообщают классному руководителю, чтобы он принял меры",
CD2="Делают то, что попросят педагоги или администрация",
CD2="Классный руководитель (или школьная администрация) решает, как это лучше сделать",
CD2="Сообщать классному руководителю (руководству школы)"
),"1",
IF(OR(CD2="Традиции, сложившиеся обычаи",
CD2="У нас осторожно относятся к любым изменениям, главное – спокойствие и постоянство",
CD2="Это обычное дело, одноклассники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у нас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мы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нашей школе",
CD2="Не заостряют на этом внимания – такие ситуации случаются и потом сходят на нет",
CD2="Всё как обычно, отдыхают",
CD2="С переменами не спешат: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классе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f>
        <v>3</v>
      </c>
      <c r="DF2" s="7" t="str">
        <f t="shared" ref="DF2:DF18" si="29">IF(OR(CE2="Решения и распоряжения школьной администрации",
CE2="У нас реализуют задумки и инициативы классного руководителя и школьной администрации, ответственно относятся к поручениям",
CE2="Дело классного руководителя, который должен поддерживать порядок",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призывают поучаствовать педагоги и руководство школы",
CE2="Образцовая самодисциплина и следование правилам",
CE2="Стараются убедить этих учеников,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педагогов и администрации школы",
CE2="Как к проблеме, которая должна решаться руководством",
CE2="Которые учителя считают самыми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педагогов и школьного руководства",
CE2="В школе чётко соблюдаются правила и всегда понятно, что от тебя требуется",
CE2="Обращаются к взрослому и авторитетному человеку",
CE2="Руководство школы самостоятельно решает, какие кружки и секции открыть",
CE2="Ставят двойку и сообщают родителям",
CE2="Сообщают классному руководителю, чтобы он принял меры",
CE2="Делают то, что попросят педагоги или администрация",
CE2="Классный руководитель (или школьная администрация) решает, как это лучше сделать",
CE2="Сообщать классному руководителю (руководству школы)"
),"1",
IF(OR(CE2="Традиции, сложившиеся обычаи",
CE2="У нас осторожно относятся к любым изменениям, главное – спокойствие и постоянство",
CE2="Это обычное дело, одноклассники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у нас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мы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нашей школе",
CE2="Не заостряют на этом внимания – такие ситуации случаются и потом сходят на нет",
CE2="Всё как обычно, отдыхают",
CE2="С переменами не спешат: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классе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f>
        <v>4</v>
      </c>
      <c r="DG2" s="7" t="str">
        <f t="shared" ref="DG2:DG18" si="30">IF(OR(CF2="Решения и распоряжения школьной администрации",
CF2="У нас реализуют задумки и инициативы классного руководителя и школьной администрации, ответственно относятся к поручениям",
CF2="Дело классного руководителя, который должен поддерживать порядок",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призывают поучаствовать педагоги и руководство школы",
CF2="Образцовая самодисциплина и следование правилам",
CF2="Стараются убедить этих учеников,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педагогов и администрации школы",
CF2="Как к проблеме, которая должна решаться руководством",
CF2="Которые учителя считают самыми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педагогов и школьного руководства",
CF2="В школе чётко соблюдаются правила и всегда понятно, что от тебя требуется",
CF2="Обращаются к взрослому и авторитетному человеку",
CF2="Руководство школы самостоятельно решает, какие кружки и секции открыть",
CF2="Ставят двойку и сообщают родителям",
CF2="Сообщают классному руководителю, чтобы он принял меры",
CF2="Делают то, что попросят педагоги или администрация",
CF2="Классный руководитель (или школьная администрация) решает, как это лучше сделать",
CF2="Сообщать классному руководителю (руководству школы)"
),"1",
IF(OR(CF2="Традиции, сложившиеся обычаи",
CF2="У нас осторожно относятся к любым изменениям, главное – спокойствие и постоянство",
CF2="Это обычное дело, одноклассники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у нас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мы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нашей школе",
CF2="Не заостряют на этом внимания – такие ситуации случаются и потом сходят на нет",
CF2="Всё как обычно, отдыхают",
CF2="С переменами не спешат: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классе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f>
        <v>1</v>
      </c>
      <c r="DH2" s="7" t="str">
        <f t="shared" ref="DH2:DH18" si="31">IF(OR(CG2="Решения и распоряжения школьной администрации",
CG2="У нас реализуют задумки и инициативы классного руководителя и школьной администрации, ответственно относятся к поручениям",
CG2="Дело классного руководителя, который должен поддерживать порядок",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призывают поучаствовать педагоги и руководство школы",
CG2="Образцовая самодисциплина и следование правилам",
CG2="Стараются убедить этих учеников,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педагогов и администрации школы",
CG2="Как к проблеме, которая должна решаться руководством",
CG2="Которые учителя считают самыми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педагогов и школьного руководства",
CG2="В школе чётко соблюдаются правила и всегда понятно, что от тебя требуется",
CG2="Обращаются к взрослому и авторитетному человеку",
CG2="Руководство школы самостоятельно решает, какие кружки и секции открыть",
CG2="Ставят двойку и сообщают родителям",
CG2="Сообщают классному руководителю, чтобы он принял меры",
CG2="Делают то, что попросят педагоги или администрация",
CG2="Классный руководитель (или школьная администрация) решает, как это лучше сделать",
CG2="Сообщать классному руководителю (руководству школы)"
),"1",
IF(OR(CG2="Традиции, сложившиеся обычаи",
CG2="У нас осторожно относятся к любым изменениям, главное – спокойствие и постоянство",
CG2="Это обычное дело, одноклассники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у нас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мы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нашей школе",
CG2="Не заостряют на этом внимания – такие ситуации случаются и потом сходят на нет",
CG2="Всё как обычно, отдыхают",
CG2="С переменами не спешат: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классе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f>
        <v>2</v>
      </c>
      <c r="DI2" s="7" t="str">
        <f t="shared" ref="DI2:DI18" si="32">IF(OR(CH2="Решения и распоряжения школьной администрации",
CH2="У нас реализуют задумки и инициативы классного руководителя и школьной администрации, ответственно относятся к поручениям",
CH2="Дело классного руководителя, который должен поддерживать порядок",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призывают поучаствовать педагоги и руководство школы",
CH2="Образцовая самодисциплина и следование правилам",
CH2="Стараются убедить этих учеников,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педагогов и администрации школы",
CH2="Как к проблеме, которая должна решаться руководством",
CH2="Которые учителя считают самыми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педагогов и школьного руководства",
CH2="В школе чётко соблюдаются правила и всегда понятно, что от тебя требуется",
CH2="Обращаются к взрослому и авторитетному человеку",
CH2="Руководство школы самостоятельно решает, какие кружки и секции открыть",
CH2="Ставят двойку и сообщают родителям",
CH2="Сообщают классному руководителю, чтобы он принял меры",
CH2="Делают то, что попросят педагоги или администрация",
CH2="Классный руководитель (или школьная администрация) решает, как это лучше сделать",
CH2="Сообщать классному руководителю (руководству школы)"
),"1",
IF(OR(CH2="Традиции, сложившиеся обычаи",
CH2="У нас осторожно относятся к любым изменениям, главное – спокойствие и постоянство",
CH2="Это обычное дело, одноклассники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у нас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мы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нашей школе",
CH2="Не заостряют на этом внимания – такие ситуации случаются и потом сходят на нет",
CH2="Всё как обычно, отдыхают",
CH2="С переменами не спешат: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классе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f>
        <v>3</v>
      </c>
      <c r="DJ2" s="7" t="str">
        <f t="shared" ref="DJ2:DJ18" si="33">IF(OR(CI2="Решения и распоряжения школьной администрации",
CI2="У нас реализуют задумки и инициативы классного руководителя и школьной администрации, ответственно относятся к поручениям",
CI2="Дело классного руководителя, который должен поддерживать порядок",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призывают поучаствовать педагоги и руководство школы",
CI2="Образцовая самодисциплина и следование правилам",
CI2="Стараются убедить этих учеников,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педагогов и администрации школы",
CI2="Как к проблеме, которая должна решаться руководством",
CI2="Которые учителя считают самыми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педагогов и школьного руководства",
CI2="В школе чётко соблюдаются правила и всегда понятно, что от тебя требуется",
CI2="Обращаются к взрослому и авторитетному человеку",
CI2="Руководство школы самостоятельно решает, какие кружки и секции открыть",
CI2="Ставят двойку и сообщают родителям",
CI2="Сообщают классному руководителю, чтобы он принял меры",
CI2="Делают то, что попросят педагоги или администрация",
CI2="Классный руководитель (или школьная администрация) решает, как это лучше сделать",
CI2="Сообщать классному руководителю (руководству школы)"
),"1",
IF(OR(CI2="Традиции, сложившиеся обычаи",
CI2="У нас осторожно относятся к любым изменениям, главное – спокойствие и постоянство",
CI2="Это обычное дело, одноклассники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у нас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мы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нашей школе",
CI2="Не заостряют на этом внимания – такие ситуации случаются и потом сходят на нет",
CI2="Всё как обычно, отдыхают",
CI2="С переменами не спешат: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классе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f>
        <v>3</v>
      </c>
      <c r="DK2" s="7" t="str">
        <f t="shared" ref="DK2:DK18" si="34">IF(OR(CJ2="Решения и распоряжения школьной администрации",
CJ2="У нас реализуют задумки и инициативы классного руководителя и школьной администрации, ответственно относятся к поручениям",
CJ2="Дело классного руководителя, который должен поддерживать порядок",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призывают поучаствовать педагоги и руководство школы",
CJ2="Образцовая самодисциплина и следование правилам",
CJ2="Стараются убедить этих учеников,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педагогов и администрации школы",
CJ2="Как к проблеме, которая должна решаться руководством",
CJ2="Которые учителя считают самыми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педагогов и школьного руководства",
CJ2="В школе чётко соблюдаются правила и всегда понятно, что от тебя требуется",
CJ2="Обращаются к взрослому и авторитетному человеку",
CJ2="Руководство школы самостоятельно решает, какие кружки и секции открыть",
CJ2="Ставят двойку и сообщают родителям",
CJ2="Сообщают классному руководителю, чтобы он принял меры",
CJ2="Делают то, что попросят педагоги или администрация",
CJ2="Классный руководитель (или школьная администрация) решает, как это лучше сделать",
CJ2="Сообщать классному руководителю (руководству школы)"
),"1",
IF(OR(CJ2="Традиции, сложившиеся обычаи",
CJ2="У нас осторожно относятся к любым изменениям, главное – спокойствие и постоянство",
CJ2="Это обычное дело, одноклассники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у нас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мы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нашей школе",
CJ2="Не заостряют на этом внимания – такие ситуации случаются и потом сходят на нет",
CJ2="Всё как обычно, отдыхают",
CJ2="С переменами не спешат: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классе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f>
        <v>3</v>
      </c>
      <c r="DL2" s="7" t="str">
        <f t="shared" ref="DL2:DL18" si="35">IF(OR(CK2="Решения и распоряжения школьной администрации",
CK2="У нас реализуют задумки и инициативы классного руководителя и школьной администрации, ответственно относятся к поручениям",
CK2="Дело классного руководителя, который должен поддерживать порядок",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призывают поучаствовать педагоги и руководство школы",
CK2="Образцовая самодисциплина и следование правилам",
CK2="Стараются убедить этих учеников,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педагогов и администрации школы",
CK2="Как к проблеме, которая должна решаться руководством",
CK2="Которые учителя считают самыми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педагогов и школьного руководства",
CK2="В школе чётко соблюдаются правила и всегда понятно, что от тебя требуется",
CK2="Обращаются к взрослому и авторитетному человеку",
CK2="Руководство школы самостоятельно решает, какие кружки и секции открыть",
CK2="Ставят двойку и сообщают родителям",
CK2="Сообщают классному руководителю, чтобы он принял меры",
CK2="Делают то, что попросят педагоги или администрация",
CK2="Классный руководитель (или школьная администрация) решает, как это лучше сделать",
CK2="Сообщать классному руководителю (руководству школы)"
),"1",
IF(OR(CK2="Традиции, сложившиеся обычаи",
CK2="У нас осторожно относятся к любым изменениям, главное – спокойствие и постоянство",
CK2="Это обычное дело, одноклассники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у нас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мы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нашей школе",
CK2="Не заостряют на этом внимания – такие ситуации случаются и потом сходят на нет",
CK2="Всё как обычно, отдыхают",
CK2="С переменами не спешат: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классе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f>
        <v>4</v>
      </c>
      <c r="DM2" s="7" t="str">
        <f t="shared" ref="DM2:DM18" si="36">IF(OR(CL2="Решения и распоряжения школьной администрации",
CL2="У нас реализуют задумки и инициативы классного руководителя и школьной администрации, ответственно относятся к поручениям",
CL2="Дело классного руководителя, который должен поддерживать порядок",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призывают поучаствовать педагоги и руководство школы",
CL2="Образцовая самодисциплина и следование правилам",
CL2="Стараются убедить этих учеников,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педагогов и администрации школы",
CL2="Как к проблеме, которая должна решаться руководством",
CL2="Которые учителя считают самыми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педагогов и школьного руководства",
CL2="В школе чётко соблюдаются правила и всегда понятно, что от тебя требуется",
CL2="Обращаются к взрослому и авторитетному человеку",
CL2="Руководство школы самостоятельно решает, какие кружки и секции открыть",
CL2="Ставят двойку и сообщают родителям",
CL2="Сообщают классному руководителю, чтобы он принял меры",
CL2="Делают то, что попросят педагоги или администрация",
CL2="Классный руководитель (или школьная администрация) решает, как это лучше сделать",
CL2="Сообщать классному руководителю (руководству школы)"
),"1",
IF(OR(CL2="Традиции, сложившиеся обычаи",
CL2="У нас осторожно относятся к любым изменениям, главное – спокойствие и постоянство",
CL2="Это обычное дело, одноклассники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у нас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мы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нашей школе",
CL2="Не заостряют на этом внимания – такие ситуации случаются и потом сходят на нет",
CL2="Всё как обычно, отдыхают",
CL2="С переменами не спешат: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классе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f>
        <v>2</v>
      </c>
      <c r="DN2" s="7" t="str">
        <f t="shared" ref="DN2:DN18" si="37">IF(OR(CM2="Решения и распоряжения школьной администрации",
CM2="У нас реализуют задумки и инициативы классного руководителя и школьной администрации, ответственно относятся к поручениям",
CM2="Дело классного руководителя, который должен поддерживать порядок",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призывают поучаствовать педагоги и руководство школы",
CM2="Образцовая самодисциплина и следование правилам",
CM2="Стараются убедить этих учеников,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педагогов и администрации школы",
CM2="Как к проблеме, которая должна решаться руководством",
CM2="Которые учителя считают самыми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педагогов и школьного руководства",
CM2="В школе чётко соблюдаются правила и всегда понятно, что от тебя требуется",
CM2="Обращаются к взрослому и авторитетному человеку",
CM2="Руководство школы самостоятельно решает, какие кружки и секции открыть",
CM2="Ставят двойку и сообщают родителям",
CM2="Сообщают классному руководителю, чтобы он принял меры",
CM2="Делают то, что попросят педагоги или администрация",
CM2="Классный руководитель (или школьная администрация) решает, как это лучше сделать",
CM2="Сообщать классному руководителю (руководству школы)"
),"1",
IF(OR(CM2="Традиции, сложившиеся обычаи",
CM2="У нас осторожно относятся к любым изменениям, главное – спокойствие и постоянство",
CM2="Это обычное дело, одноклассники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у нас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мы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нашей школе",
CM2="Не заостряют на этом внимания – такие ситуации случаются и потом сходят на нет",
CM2="Всё как обычно, отдыхают",
CM2="С переменами не спешат: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классе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f>
        <v>3</v>
      </c>
      <c r="DO2" s="7" t="str">
        <f t="shared" ref="DO2:DO18" si="38">IF(OR(CN2="Решения и распоряжения школьной администрации",
CN2="У нас реализуют задумки и инициативы классного руководителя и школьной администрации, ответственно относятся к поручениям",
CN2="Дело классного руководителя, который должен поддерживать порядок",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призывают поучаствовать педагоги и руководство школы",
CN2="Образцовая самодисциплина и следование правилам",
CN2="Стараются убедить этих учеников,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педагогов и администрации школы",
CN2="Как к проблеме, которая должна решаться руководством",
CN2="Которые учителя считают самыми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педагогов и школьного руководства",
CN2="В школе чётко соблюдаются правила и всегда понятно, что от тебя требуется",
CN2="Обращаются к взрослому и авторитетному человеку",
CN2="Руководство школы самостоятельно решает, какие кружки и секции открыть",
CN2="Ставят двойку и сообщают родителям",
CN2="Сообщают классному руководителю, чтобы он принял меры",
CN2="Делают то, что попросят педагоги или администрация",
CN2="Классный руководитель (или школьная администрация) решает, как это лучше сделать",
CN2="Сообщать классному руководителю (руководству школы)"
),"1",
IF(OR(CN2="Традиции, сложившиеся обычаи",
CN2="У нас осторожно относятся к любым изменениям, главное – спокойствие и постоянство",
CN2="Это обычное дело, одноклассники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у нас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мы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нашей школе",
CN2="Не заостряют на этом внимания – такие ситуации случаются и потом сходят на нет",
CN2="Всё как обычно, отдыхают",
CN2="С переменами не спешат: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классе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f>
        <v>1</v>
      </c>
      <c r="DP2" s="7" t="str">
        <f t="shared" ref="DP2:DP18" si="39">IF(OR(CO2="Решения и распоряжения школьной администрации",
CO2="У нас реализуют задумки и инициативы классного руководителя и школьной администрации, ответственно относятся к поручениям",
CO2="Дело классного руководителя, который должен поддерживать порядок",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призывают поучаствовать педагоги и руководство школы",
CO2="Образцовая самодисциплина и следование правилам",
CO2="Стараются убедить этих учеников,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педагогов и администрации школы",
CO2="Как к проблеме, которая должна решаться руководством",
CO2="Которые учителя считают самыми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педагогов и школьного руководства",
CO2="В школе чётко соблюдаются правила и всегда понятно, что от тебя требуется",
CO2="Обращаются к взрослому и авторитетному человеку",
CO2="Руководство школы самостоятельно решает, какие кружки и секции открыть",
CO2="Ставят двойку и сообщают родителям",
CO2="Сообщают классному руководителю, чтобы он принял меры",
CO2="Делают то, что попросят педагоги или администрация",
CO2="Классный руководитель (или школьная администрация) решает, как это лучше сделать",
CO2="Сообщать классному руководителю (руководству школы)"
),"1",
IF(OR(CO2="Традиции, сложившиеся обычаи",
CO2="У нас осторожно относятся к любым изменениям, главное – спокойствие и постоянство",
CO2="Это обычное дело, одноклассники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у нас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мы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нашей школе",
CO2="Не заостряют на этом внимания – такие ситуации случаются и потом сходят на нет",
CO2="Всё как обычно, отдыхают",
CO2="С переменами не спешат: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классе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f>
        <v>2</v>
      </c>
      <c r="DQ2" s="7" t="str">
        <f t="shared" ref="DQ2:DQ18" si="40">IF(OR(CP2="Решения и распоряжения школьной администрации",
CP2="У нас реализуют задумки и инициативы классного руководителя и школьной администрации, ответственно относятся к поручениям",
CP2="Дело классного руководителя, который должен поддерживать порядок",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призывают поучаствовать педагоги и руководство школы",
CP2="Образцовая самодисциплина и следование правилам",
CP2="Стараются убедить этих учеников,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педагогов и администрации школы",
CP2="Как к проблеме, которая должна решаться руководством",
CP2="Которые учителя считают самыми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педагогов и школьного руководства",
CP2="В школе чётко соблюдаются правила и всегда понятно, что от тебя требуется",
CP2="Обращаются к взрослому и авторитетному человеку",
CP2="Руководство школы самостоятельно решает, какие кружки и секции открыть",
CP2="Ставят двойку и сообщают родителям",
CP2="Сообщают классному руководителю, чтобы он принял меры",
CP2="Делают то, что попросят педагоги или администрация",
CP2="Классный руководитель (или школьная администрация) решает, как это лучше сделать",
CP2="Сообщать классному руководителю (руководству школы)"
),"1",
IF(OR(CP2="Традиции, сложившиеся обычаи",
CP2="У нас осторожно относятся к любым изменениям, главное – спокойствие и постоянство",
CP2="Это обычное дело, одноклассники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у нас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мы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нашей школе",
CP2="Не заостряют на этом внимания – такие ситуации случаются и потом сходят на нет",
CP2="Всё как обычно, отдыхают",
CP2="С переменами не спешат: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классе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f>
        <v>1</v>
      </c>
      <c r="DR2" s="7" t="str">
        <f t="shared" ref="DR2:DR18" si="41">IF(OR(CQ2="Решения и распоряжения школьной администрации",
CQ2="У нас реализуют задумки и инициативы классного руководителя и школьной администрации, ответственно относятся к поручениям",
CQ2="Дело классного руководителя, который должен поддерживать порядок",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призывают поучаствовать педагоги и руководство школы",
CQ2="Образцовая самодисциплина и следование правилам",
CQ2="Стараются убедить этих учеников,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педагогов и администрации школы",
CQ2="Как к проблеме, которая должна решаться руководством",
CQ2="Которые учителя считают самыми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педагогов и школьного руководства",
CQ2="В школе чётко соблюдаются правила и всегда понятно, что от тебя требуется",
CQ2="Обращаются к взрослому и авторитетному человеку",
CQ2="Руководство школы самостоятельно решает, какие кружки и секции открыть",
CQ2="Ставят двойку и сообщают родителям",
CQ2="Сообщают классному руководителю, чтобы он принял меры",
CQ2="Делают то, что попросят педагоги или администрация",
CQ2="Классный руководитель (или школьная администрация) решает, как это лучше сделать",
CQ2="Сообщать классному руководителю (руководству школы)"
),"1",
IF(OR(CQ2="Традиции, сложившиеся обычаи",
CQ2="У нас осторожно относятся к любым изменениям, главное – спокойствие и постоянство",
CQ2="Это обычное дело, одноклассники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у нас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мы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нашей школе",
CQ2="Не заостряют на этом внимания – такие ситуации случаются и потом сходят на нет",
CQ2="Всё как обычно, отдыхают",
CQ2="С переменами не спешат: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классе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f>
        <v>3</v>
      </c>
      <c r="DS2" s="7" t="str">
        <f t="shared" ref="DS2:DS18" si="42">IF(OR(CR2="Решения и распоряжения школьной администрации",
CR2="У нас реализуют задумки и инициативы классного руководителя и школьной администрации, ответственно относятся к поручениям",
CR2="Дело классного руководителя, который должен поддерживать порядок",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призывают поучаствовать педагоги и руководство школы",
CR2="Образцовая самодисциплина и следование правилам",
CR2="Стараются убедить этих учеников,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педагогов и администрации школы",
CR2="Как к проблеме, которая должна решаться руководством",
CR2="Которые учителя считают самыми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педагогов и школьного руководства",
CR2="В школе чётко соблюдаются правила и всегда понятно, что от тебя требуется",
CR2="Обращаются к взрослому и авторитетному человеку",
CR2="Руководство школы самостоятельно решает, какие кружки и секции открыть",
CR2="Ставят двойку и сообщают родителям",
CR2="Сообщают классному руководителю, чтобы он принял меры",
CR2="Делают то, что попросят педагоги или администрация",
CR2="Классный руководитель (или школьная администрация) решает, как это лучше сделать",
CR2="Сообщать классному руководителю (руководству школы)"
),"1",
IF(OR(CR2="Традиции, сложившиеся обычаи",
CR2="У нас осторожно относятся к любым изменениям, главное – спокойствие и постоянство",
CR2="Это обычное дело, одноклассники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у нас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мы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нашей школе",
CR2="Не заостряют на этом внимания – такие ситуации случаются и потом сходят на нет",
CR2="Всё как обычно, отдыхают",
CR2="С переменами не спешат: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классе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f>
        <v>1</v>
      </c>
      <c r="DT2" s="7" t="str">
        <f t="shared" ref="DT2:DT18" si="43">IF(OR(CS2="Решения и распоряжения школьной администрации",
CS2="У нас реализуют задумки и инициативы классного руководителя и школьной администрации, ответственно относятся к поручениям",
CS2="Дело классного руководителя, который должен поддерживать порядок",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призывают поучаствовать педагоги и руководство школы",
CS2="Образцовая самодисциплина и следование правилам",
CS2="Стараются убедить этих учеников,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педагогов и администрации школы",
CS2="Как к проблеме, которая должна решаться руководством",
CS2="Которые учителя считают самыми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педагогов и школьного руководства",
CS2="В школе чётко соблюдаются правила и всегда понятно, что от тебя требуется",
CS2="Обращаются к взрослому и авторитетному человеку",
CS2="Руководство школы самостоятельно решает, какие кружки и секции открыть",
CS2="Ставят двойку и сообщают родителям",
CS2="Сообщают классному руководителю, чтобы он принял меры",
CS2="Делают то, что попросят педагоги или администрация",
CS2="Классный руководитель (или школьная администрация) решает, как это лучше сделать",
CS2="Сообщать классному руководителю (руководству школы)"
),"1",
IF(OR(CS2="Традиции, сложившиеся обычаи",
CS2="У нас осторожно относятся к любым изменениям, главное – спокойствие и постоянство",
CS2="Это обычное дело, одноклассники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у нас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мы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нашей школе",
CS2="Не заостряют на этом внимания – такие ситуации случаются и потом сходят на нет",
CS2="Всё как обычно, отдыхают",
CS2="С переменами не спешат: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классе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f>
        <v>4</v>
      </c>
      <c r="DU2" s="7" t="str">
        <f t="shared" ref="DU2:DU18" si="44">IF(OR(CT2="Решения и распоряжения школьной администрации",
CT2="У нас реализуют задумки и инициативы классного руководителя и школьной администрации, ответственно относятся к поручениям",
CT2="Дело классного руководителя, который должен поддерживать порядок",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призывают поучаствовать педагоги и руководство школы",
CT2="Образцовая самодисциплина и следование правилам",
CT2="Стараются убедить этих учеников,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педагогов и администрации школы",
CT2="Как к проблеме, которая должна решаться руководством",
CT2="Которые учителя считают самыми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педагогов и школьного руководства",
CT2="В школе чётко соблюдаются правила и всегда понятно, что от тебя требуется",
CT2="Обращаются к взрослому и авторитетному человеку",
CT2="Руководство школы самостоятельно решает, какие кружки и секции открыть",
CT2="Ставят двойку и сообщают родителям",
CT2="Сообщают классному руководителю, чтобы он принял меры",
CT2="Делают то, что попросят педагоги или администрация",
CT2="Классный руководитель (или школьная администрация) решает, как это лучше сделать",
CT2="Сообщать классному руководителю (руководству школы)"
),"1",
IF(OR(CT2="Традиции, сложившиеся обычаи",
CT2="У нас осторожно относятся к любым изменениям, главное – спокойствие и постоянство",
CT2="Это обычное дело, одноклассники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у нас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мы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нашей школе",
CT2="Не заостряют на этом внимания – такие ситуации случаются и потом сходят на нет",
CT2="Всё как обычно, отдыхают",
CT2="С переменами не спешат: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классе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f>
        <v>2</v>
      </c>
      <c r="DV2" s="7" t="str">
        <f t="shared" ref="DV2:DV18" si="45">IF(OR(CU2="Решения и распоряжения школьной администрации",
CU2="У нас реализуют задумки и инициативы классного руководителя и школьной администрации, ответственно относятся к поручениям",
CU2="Дело классного руководителя, который должен поддерживать порядок",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призывают поучаствовать педагоги и руководство школы",
CU2="Образцовая самодисциплина и следование правилам",
CU2="Стараются убедить этих учеников,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педагогов и администрации школы",
CU2="Как к проблеме, которая должна решаться руководством",
CU2="Которые учителя считают самыми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педагогов и школьного руководства",
CU2="В школе чётко соблюдаются правила и всегда понятно, что от тебя требуется",
CU2="Обращаются к взрослому и авторитетному человеку",
CU2="Руководство школы самостоятельно решает, какие кружки и секции открыть",
CU2="Ставят двойку и сообщают родителям",
CU2="Сообщают классному руководителю, чтобы он принял меры",
CU2="Делают то, что попросят педагоги или администрация",
CU2="Классный руководитель (или школьная администрация) решает, как это лучше сделать",
CU2="Сообщать классному руководителю (руководству школы)"
),"1",
IF(OR(CU2="Традиции, сложившиеся обычаи",
CU2="У нас осторожно относятся к любым изменениям, главное – спокойствие и постоянство",
CU2="Это обычное дело, одноклассники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у нас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мы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нашей школе",
CU2="Не заостряют на этом внимания – такие ситуации случаются и потом сходят на нет",
CU2="Всё как обычно, отдыхают",
CU2="С переменами не спешат: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классе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f>
        <v>3</v>
      </c>
      <c r="DW2" s="7" t="str">
        <f t="shared" ref="DW2:DW18" si="46">IF(OR(CV2="Решения и распоряжения школьной администрации",
CV2="У нас реализуют задумки и инициативы классного руководителя и школьной администрации, ответственно относятся к поручениям",
CV2="Дело классного руководителя, который должен поддерживать порядок",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призывают поучаствовать педагоги и руководство школы",
CV2="Образцовая самодисциплина и следование правилам",
CV2="Стараются убедить этих учеников,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педагогов и администрации школы",
CV2="Как к проблеме, которая должна решаться руководством",
CV2="Которые учителя считают самыми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педагогов и школьного руководства",
CV2="В школе чётко соблюдаются правила и всегда понятно, что от тебя требуется",
CV2="Обращаются к взрослому и авторитетному человеку",
CV2="Руководство школы самостоятельно решает, какие кружки и секции открыть",
CV2="Ставят двойку и сообщают родителям",
CV2="Сообщают классному руководителю, чтобы он принял меры",
CV2="Делают то, что попросят педагоги или администрация",
CV2="Классный руководитель (или школьная администрация) решает, как это лучше сделать",
CV2="Сообщать классному руководителю (руководству школы)"
),"1",
IF(OR(CV2="Традиции, сложившиеся обычаи",
CV2="У нас осторожно относятся к любым изменениям, главное – спокойствие и постоянство",
CV2="Это обычное дело, одноклассники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у нас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мы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нашей школе",
CV2="Не заостряют на этом внимания – такие ситуации случаются и потом сходят на нет",
CV2="Всё как обычно, отдыхают",
CV2="С переменами не спешат: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классе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f>
        <v>4</v>
      </c>
      <c r="DX2" s="7" t="str">
        <f t="shared" ref="DX2:DX18" si="47">IF(OR(CW2="Решения и распоряжения школьной администрации",
CW2="У нас реализуют задумки и инициативы классного руководителя и школьной администрации, ответственно относятся к поручениям",
CW2="Дело классного руководителя, который должен поддерживать порядок",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призывают поучаствовать педагоги и руководство школы",
CW2="Образцовая самодисциплина и следование правилам",
CW2="Стараются убедить этих учеников,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педагогов и администрации школы",
CW2="Как к проблеме, которая должна решаться руководством",
CW2="Которые учителя считают самыми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педагогов и школьного руководства",
CW2="В школе чётко соблюдаются правила и всегда понятно, что от тебя требуется",
CW2="Обращаются к взрослому и авторитетному человеку",
CW2="Руководство школы самостоятельно решает, какие кружки и секции открыть",
CW2="Ставят двойку и сообщают родителям",
CW2="Сообщают классному руководителю, чтобы он принял меры",
CW2="Делают то, что попросят педагоги или администрация",
CW2="Классный руководитель (или школьная администрация) решает, как это лучше сделать",
CW2="Сообщать классному руководителю (руководству школы)"
),"1",
IF(OR(CW2="Традиции, сложившиеся обычаи",
CW2="У нас осторожно относятся к любым изменениям, главное – спокойствие и постоянство",
CW2="Это обычное дело, одноклассники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у нас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мы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нашей школе",
CW2="Не заостряют на этом внимания – такие ситуации случаются и потом сходят на нет",
CW2="Всё как обычно, отдыхают",
CW2="С переменами не спешат: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классе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f>
        <v>4</v>
      </c>
      <c r="DY2" s="7" t="str">
        <f t="shared" ref="DY2:DY18" si="48">IF(OR(CX2="Решения и распоряжения школьной администрации",
CX2="У нас реализуют задумки и инициативы классного руководителя и школьной администрации, ответственно относятся к поручениям",
CX2="Дело классного руководителя, который должен поддерживать порядок",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призывают поучаствовать педагоги и руководство школы",
CX2="Образцовая самодисциплина и следование правилам",
CX2="Стараются убедить этих учеников,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педагогов и администрации школы",
CX2="Как к проблеме, которая должна решаться руководством",
CX2="Которые учителя считают самыми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педагогов и школьного руководства",
CX2="В школе чётко соблюдаются правила и всегда понятно, что от тебя требуется",
CX2="Обращаются к взрослому и авторитетному человеку",
CX2="Руководство школы самостоятельно решает, какие кружки и секции открыть",
CX2="Ставят двойку и сообщают родителям",
CX2="Сообщают классному руководителю, чтобы он принял меры",
CX2="Делают то, что попросят педагоги или администрация",
CX2="Классный руководитель (или школьная администрация) решает, как это лучше сделать",
CX2="Сообщать классному руководителю (руководству школы)"
),"1",
IF(OR(CX2="Традиции, сложившиеся обычаи",
CX2="У нас осторожно относятся к любым изменениям, главное – спокойствие и постоянство",
CX2="Это обычное дело, одноклассники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у нас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мы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нашей школе",
CX2="Не заостряют на этом внимания – такие ситуации случаются и потом сходят на нет",
CX2="Всё как обычно, отдыхают",
CX2="С переменами не спешат: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классе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f>
        <v>3</v>
      </c>
      <c r="DZ2" s="7" t="str">
        <f t="shared" ref="DZ2:DZ18" si="49">IF(OR(CY2="Решения и распоряжения школьной администрации",
CY2="У нас реализуют задумки и инициативы классного руководителя и школьной администрации, ответственно относятся к поручениям",
CY2="Дело классного руководителя, который должен поддерживать порядок",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призывают поучаствовать педагоги и руководство школы",
CY2="Образцовая самодисциплина и следование правилам",
CY2="Стараются убедить этих учеников,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педагогов и администрации школы",
CY2="Как к проблеме, которая должна решаться руководством",
CY2="Которые учителя считают самыми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педагогов и школьного руководства",
CY2="В школе чётко соблюдаются правила и всегда понятно, что от тебя требуется",
CY2="Обращаются к взрослому и авторитетному человеку",
CY2="Руководство школы самостоятельно решает, какие кружки и секции открыть",
CY2="Ставят двойку и сообщают родителям",
CY2="Сообщают классному руководителю, чтобы он принял меры",
CY2="Делают то, что попросят педагоги или администрация",
CY2="Классный руководитель (или школьная администрация) решает, как это лучше сделать",
CY2="Сообщать классному руководителю (руководству школы)"
),"1",
IF(OR(CY2="Традиции, сложившиеся обычаи",
CY2="У нас осторожно относятся к любым изменениям, главное – спокойствие и постоянство",
CY2="Это обычное дело, одноклассники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у нас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мы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нашей школе",
CY2="Не заостряют на этом внимания – такие ситуации случаются и потом сходят на нет",
CY2="Всё как обычно, отдыхают",
CY2="С переменами не спешат: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классе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f>
        <v>2</v>
      </c>
      <c r="EA2" s="7" t="str">
        <f t="shared" ref="EA2:EA18" si="50">IF(OR(CZ2="Решения и распоряжения школьной администрации",
CZ2="У нас реализуют задумки и инициативы классного руководителя и школьной администрации, ответственно относятся к поручениям",
CZ2="Дело классного руководителя, который должен поддерживать порядок",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призывают поучаствовать педагоги и руководство школы",
CZ2="Образцовая самодисциплина и следование правилам",
CZ2="Стараются убедить этих учеников,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педагогов и администрации школы",
CZ2="Как к проблеме, которая должна решаться руководством",
CZ2="Которые учителя считают самыми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педагогов и школьного руководства",
CZ2="В школе чётко соблюдаются правила и всегда понятно, что от тебя требуется",
CZ2="Обращаются к взрослому и авторитетному человеку",
CZ2="Руководство школы самостоятельно решает, какие кружки и секции открыть",
CZ2="Ставят двойку и сообщают родителям",
CZ2="Сообщают классному руководителю, чтобы он принял меры",
CZ2="Делают то, что попросят педагоги или администрация",
CZ2="Классный руководитель (или школьная администрация) решает, как это лучше сделать",
CZ2="Сообщать классному руководителю (руководству школы)"
),"1",
IF(OR(CZ2="Традиции, сложившиеся обычаи",
CZ2="У нас осторожно относятся к любым изменениям, главное – спокойствие и постоянство",
CZ2="Это обычное дело, одноклассники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у нас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мы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нашей школе",
CZ2="Не заостряют на этом внимания – такие ситуации случаются и потом сходят на нет",
CZ2="Всё как обычно, отдыхают",
CZ2="С переменами не спешат: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классе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f>
        <v>1</v>
      </c>
      <c r="EB2" s="7" t="str">
        <f t="shared" ref="EB2:EB18" si="51">IF(OR(DA2="Решения и распоряжения школьной администрации",
DA2="У нас реализуют задумки и инициативы классного руководителя и школьной администрации, ответственно относятся к поручениям",
DA2="Дело классного руководителя, который должен поддерживать порядок",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призывают поучаствовать педагоги и руководство школы",
DA2="Образцовая самодисциплина и следование правилам",
DA2="Стараются убедить этих учеников,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педагогов и администрации школы",
DA2="Как к проблеме, которая должна решаться руководством",
DA2="Которые учителя считают самыми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педагогов и школьного руководства",
DA2="В школе чётко соблюдаются правила и всегда понятно, что от тебя требуется",
DA2="Обращаются к взрослому и авторитетному человеку",
DA2="Руководство школы самостоятельно решает, какие кружки и секции открыть",
DA2="Ставят двойку и сообщают родителям",
DA2="Сообщают классному руководителю, чтобы он принял меры",
DA2="Делают то, что попросят педагоги или администрация",
DA2="Классный руководитель (или школьная администрация) решает, как это лучше сделать",
DA2="Сообщать классному руководителю (руководству школы)"
),"1",
IF(OR(DA2="Традиции, сложившиеся обычаи",
DA2="У нас осторожно относятся к любым изменениям, главное – спокойствие и постоянство",
DA2="Это обычное дело, одноклассники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у нас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мы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нашей школе",
DA2="Не заостряют на этом внимания – такие ситуации случаются и потом сходят на нет",
DA2="Всё как обычно, отдыхают",
DA2="С переменами не спешат: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классе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f>
        <v>3</v>
      </c>
      <c r="EC2" s="7" t="str">
        <f t="shared" ref="EC2:EC18" si="52">IF(OR(DB2="Решения и распоряжения школьной администрации",
DB2="У нас реализуют задумки и инициативы классного руководителя и школьной администрации, ответственно относятся к поручениям",
DB2="Дело классного руководителя, который должен поддерживать порядок",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призывают поучаствовать педагоги и руководство школы",
DB2="Образцовая самодисциплина и следование правилам",
DB2="Стараются убедить этих учеников,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педагогов и администрации школы",
DB2="Как к проблеме, которая должна решаться руководством",
DB2="Которые учителя считают самыми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педагогов и школьного руководства",
DB2="В школе чётко соблюдаются правила и всегда понятно, что от тебя требуется",
DB2="Обращаются к взрослому и авторитетному человеку",
DB2="Руководство школы самостоятельно решает, какие кружки и секции открыть",
DB2="Ставят двойку и сообщают родителям",
DB2="Сообщают классному руководителю, чтобы он принял меры",
DB2="Делают то, что попросят педагоги или администрация",
DB2="Классный руководитель (или школьная администрация) решает, как это лучше сделать",
DB2="Сообщать классному руководителю (руководству школы)"
),"1",
IF(OR(DB2="Традиции, сложившиеся обычаи",
DB2="У нас осторожно относятся к любым изменениям, главное – спокойствие и постоянство",
DB2="Это обычное дело, одноклассники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у нас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мы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нашей школе",
DB2="Не заостряют на этом внимания – такие ситуации случаются и потом сходят на нет",
DB2="Всё как обычно, отдыхают",
DB2="С переменами не спешат: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классе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f>
        <v>1</v>
      </c>
      <c r="ED2" s="7" t="str">
        <f t="shared" ref="ED2:ED18" si="53">IF(OR(DC2="Решения и распоряжения школьной администрации",
DC2="У нас реализуют задумки и инициативы классного руководителя и школьной администрации, ответственно относятся к поручениям",
DC2="Дело классного руководителя, который должен поддерживать порядок",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призывают поучаствовать педагоги и руководство школы",
DC2="Образцовая самодисциплина и следование правилам",
DC2="Стараются убедить этих учеников,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педагогов и администрации школы",
DC2="Как к проблеме, которая должна решаться руководством",
DC2="Которые учителя считают самыми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педагогов и школьного руководства",
DC2="В школе чётко соблюдаются правила и всегда понятно, что от тебя требуется",
DC2="Обращаются к взрослому и авторитетному человеку",
DC2="Руководство школы самостоятельно решает, какие кружки и секции открыть",
DC2="Ставят двойку и сообщают родителям",
DC2="Сообщают классному руководителю, чтобы он принял меры",
DC2="Делают то, что попросят педагоги или администрация",
DC2="Классный руководитель (или школьная администрация) решает, как это лучше сделать",
DC2="Сообщать классному руководителю (руководству школы)"
),"1",
IF(OR(DC2="Традиции, сложившиеся обычаи",
DC2="У нас осторожно относятся к любым изменениям, главное – спокойствие и постоянство",
DC2="Это обычное дело, одноклассники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у нас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мы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нашей школе",
DC2="Не заостряют на этом внимания – такие ситуации случаются и потом сходят на нет",
DC2="Всё как обычно, отдыхают",
DC2="С переменами не спешат: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классе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f>
        <v>1</v>
      </c>
      <c r="EE2" s="9">
        <f>COUNTIF(Таблица1[[#This Row],[Ключ 2-1]:[Ключ 2-27]],"1")</f>
        <v>7</v>
      </c>
      <c r="EF2" s="9">
        <f>COUNTIF(Таблица1[[#This Row],[Ключ 2-1]:[Ключ 2-27]],"2")</f>
        <v>5</v>
      </c>
      <c r="EG2" s="9">
        <f>COUNTIF(Таблица1[[#This Row],[Ключ 2-1]:[Ключ 2-27]],"3")</f>
        <v>10</v>
      </c>
      <c r="EH2" s="9">
        <f>COUNTIF(Таблица1[[#This Row],[Ключ 2-1]:[Ключ 2-27]],"4")</f>
        <v>5</v>
      </c>
      <c r="EI2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2</v>
      </c>
      <c r="EJ2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2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5</v>
      </c>
      <c r="EL2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0</v>
      </c>
      <c r="EM2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2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2</v>
      </c>
      <c r="EO2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2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2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2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2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2</v>
      </c>
      <c r="ET2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2" s="1" t="s">
        <v>111</v>
      </c>
      <c r="EV2" s="1" t="s">
        <v>235</v>
      </c>
      <c r="EW2" s="1" t="s">
        <v>150</v>
      </c>
    </row>
    <row r="3" spans="1:154" x14ac:dyDescent="0.25">
      <c r="A3" s="1">
        <v>67828575</v>
      </c>
      <c r="B3" s="1" t="s">
        <v>309</v>
      </c>
      <c r="C3" s="1" t="s">
        <v>284</v>
      </c>
      <c r="D3" s="1" t="s">
        <v>58</v>
      </c>
      <c r="E3" s="1" t="s">
        <v>58</v>
      </c>
      <c r="F3" s="19">
        <v>3</v>
      </c>
      <c r="G3" s="1" t="s">
        <v>310</v>
      </c>
      <c r="H3" s="1" t="s">
        <v>308</v>
      </c>
      <c r="J3" s="15" t="s">
        <v>252</v>
      </c>
      <c r="K3" s="1" t="s">
        <v>59</v>
      </c>
      <c r="L3" s="1" t="s">
        <v>113</v>
      </c>
      <c r="M3" s="1" t="s">
        <v>230</v>
      </c>
      <c r="N3" s="1" t="s">
        <v>115</v>
      </c>
      <c r="O3" s="1" t="s">
        <v>153</v>
      </c>
      <c r="P3" s="1" t="s">
        <v>202</v>
      </c>
      <c r="Q3" s="1" t="s">
        <v>178</v>
      </c>
      <c r="R3" s="1" t="s">
        <v>117</v>
      </c>
      <c r="S3" s="1" t="s">
        <v>180</v>
      </c>
      <c r="T3" s="1" t="s">
        <v>67</v>
      </c>
      <c r="U3" s="1" t="s">
        <v>226</v>
      </c>
      <c r="V3" s="1" t="s">
        <v>228</v>
      </c>
      <c r="W3" s="1" t="s">
        <v>119</v>
      </c>
      <c r="X3" s="1" t="s">
        <v>182</v>
      </c>
      <c r="Y3" s="1" t="s">
        <v>121</v>
      </c>
      <c r="Z3" s="1" t="s">
        <v>159</v>
      </c>
      <c r="AA3" s="1" t="s">
        <v>203</v>
      </c>
      <c r="AB3" s="1" t="s">
        <v>75</v>
      </c>
      <c r="AC3" s="1" t="s">
        <v>160</v>
      </c>
      <c r="AD3" s="1" t="s">
        <v>161</v>
      </c>
      <c r="AE3" s="1" t="s">
        <v>125</v>
      </c>
      <c r="AF3" s="1" t="s">
        <v>126</v>
      </c>
      <c r="AG3" s="1" t="s">
        <v>79</v>
      </c>
      <c r="AH3" s="1" t="s">
        <v>204</v>
      </c>
      <c r="AI3" s="1" t="s">
        <v>127</v>
      </c>
      <c r="AJ3" s="1" t="s">
        <v>234</v>
      </c>
      <c r="AK3" s="1" t="s">
        <v>163</v>
      </c>
      <c r="AL3" s="5" t="str">
        <f t="shared" si="0"/>
        <v>4</v>
      </c>
      <c r="AM3" s="5" t="str">
        <f t="shared" si="1"/>
        <v>1</v>
      </c>
      <c r="AN3" s="5" t="str">
        <f t="shared" si="2"/>
        <v>3</v>
      </c>
      <c r="AO3" s="5" t="str">
        <f t="shared" si="3"/>
        <v>3</v>
      </c>
      <c r="AP3" s="5" t="str">
        <f t="shared" si="4"/>
        <v>4</v>
      </c>
      <c r="AQ3" s="5" t="str">
        <f t="shared" si="5"/>
        <v>3</v>
      </c>
      <c r="AR3" s="5" t="str">
        <f t="shared" si="6"/>
        <v>4</v>
      </c>
      <c r="AS3" s="5" t="str">
        <f t="shared" si="7"/>
        <v>4</v>
      </c>
      <c r="AT3" s="5" t="str">
        <f t="shared" si="8"/>
        <v>2</v>
      </c>
      <c r="AU3" s="5" t="str">
        <f t="shared" si="9"/>
        <v>3</v>
      </c>
      <c r="AV3" s="5" t="str">
        <f t="shared" si="10"/>
        <v>1</v>
      </c>
      <c r="AW3" s="5" t="str">
        <f t="shared" si="11"/>
        <v>1</v>
      </c>
      <c r="AX3" s="5" t="str">
        <f t="shared" si="12"/>
        <v>4</v>
      </c>
      <c r="AY3" s="5" t="str">
        <f t="shared" si="13"/>
        <v>4</v>
      </c>
      <c r="AZ3" s="5" t="str">
        <f t="shared" si="14"/>
        <v>3</v>
      </c>
      <c r="BA3" s="5" t="str">
        <f t="shared" si="15"/>
        <v>4</v>
      </c>
      <c r="BB3" s="5" t="str">
        <f t="shared" si="16"/>
        <v>1</v>
      </c>
      <c r="BC3" s="5" t="str">
        <f t="shared" si="17"/>
        <v>1</v>
      </c>
      <c r="BD3" s="5" t="str">
        <f t="shared" si="18"/>
        <v>2</v>
      </c>
      <c r="BE3" s="5" t="str">
        <f t="shared" si="19"/>
        <v>4</v>
      </c>
      <c r="BF3" s="5" t="str">
        <f t="shared" si="20"/>
        <v>4</v>
      </c>
      <c r="BG3" s="5" t="str">
        <f t="shared" si="21"/>
        <v>3</v>
      </c>
      <c r="BH3" s="5" t="str">
        <f t="shared" si="22"/>
        <v>2</v>
      </c>
      <c r="BI3" s="5" t="str">
        <f t="shared" si="23"/>
        <v>1</v>
      </c>
      <c r="BJ3" s="5" t="str">
        <f t="shared" si="24"/>
        <v>3</v>
      </c>
      <c r="BK3" s="5" t="str">
        <f t="shared" si="25"/>
        <v>3</v>
      </c>
      <c r="BL3" s="11" t="str">
        <f t="shared" si="26"/>
        <v>2</v>
      </c>
      <c r="BM3" s="7">
        <f>COUNTIF(Таблица1[[#This Row],[Ключ 1-1]:[Ключ 1-27]],"1")</f>
        <v>6</v>
      </c>
      <c r="BN3" s="7">
        <f>COUNTIF(Таблица1[[#This Row],[Ключ 1-1]:[Ключ 1-27]],"2")</f>
        <v>4</v>
      </c>
      <c r="BO3" s="7">
        <f>COUNTIF(Таблица1[[#This Row],[Ключ 1-1]:[Ключ 1-27]],"3")</f>
        <v>8</v>
      </c>
      <c r="BP3" s="7">
        <f>COUNTIF(Таблица1[[#This Row],[Ключ 1-1]:[Ключ 1-27]],"4")</f>
        <v>9</v>
      </c>
      <c r="BQ3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3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3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3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4</v>
      </c>
      <c r="BU3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3</v>
      </c>
      <c r="BV3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3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3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3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3</v>
      </c>
      <c r="BZ3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3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3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1</v>
      </c>
      <c r="CC3" s="1" t="s">
        <v>129</v>
      </c>
      <c r="CD3" s="1" t="s">
        <v>209</v>
      </c>
      <c r="CE3" s="1" t="s">
        <v>225</v>
      </c>
      <c r="CF3" s="1" t="s">
        <v>184</v>
      </c>
      <c r="CG3" s="1" t="s">
        <v>88</v>
      </c>
      <c r="CH3" s="1" t="s">
        <v>89</v>
      </c>
      <c r="CI3" s="1" t="s">
        <v>133</v>
      </c>
      <c r="CJ3" s="1" t="s">
        <v>91</v>
      </c>
      <c r="CK3" s="1" t="s">
        <v>92</v>
      </c>
      <c r="CL3" s="1" t="s">
        <v>210</v>
      </c>
      <c r="CM3" s="1" t="s">
        <v>136</v>
      </c>
      <c r="CN3" s="1" t="s">
        <v>137</v>
      </c>
      <c r="CO3" s="1" t="s">
        <v>138</v>
      </c>
      <c r="CP3" s="1" t="s">
        <v>170</v>
      </c>
      <c r="CQ3" s="1" t="s">
        <v>98</v>
      </c>
      <c r="CR3" s="1" t="s">
        <v>99</v>
      </c>
      <c r="CS3" s="1" t="s">
        <v>141</v>
      </c>
      <c r="CT3" s="1" t="s">
        <v>197</v>
      </c>
      <c r="CU3" s="1" t="s">
        <v>231</v>
      </c>
      <c r="CV3" s="1" t="s">
        <v>103</v>
      </c>
      <c r="CW3" s="1" t="s">
        <v>104</v>
      </c>
      <c r="CX3" s="1" t="s">
        <v>222</v>
      </c>
      <c r="CY3" s="1" t="s">
        <v>187</v>
      </c>
      <c r="CZ3" s="1" t="s">
        <v>146</v>
      </c>
      <c r="DA3" s="1" t="s">
        <v>108</v>
      </c>
      <c r="DB3" s="1" t="s">
        <v>109</v>
      </c>
      <c r="DC3" s="1" t="s">
        <v>110</v>
      </c>
      <c r="DD3" s="7" t="str">
        <f t="shared" si="27"/>
        <v>1</v>
      </c>
      <c r="DE3" s="7" t="str">
        <f t="shared" si="28"/>
        <v>1</v>
      </c>
      <c r="DF3" s="7" t="str">
        <f t="shared" si="29"/>
        <v>2</v>
      </c>
      <c r="DG3" s="7" t="str">
        <f t="shared" si="30"/>
        <v>4</v>
      </c>
      <c r="DH3" s="7" t="str">
        <f t="shared" si="31"/>
        <v>2</v>
      </c>
      <c r="DI3" s="7" t="str">
        <f t="shared" si="32"/>
        <v>1</v>
      </c>
      <c r="DJ3" s="7" t="str">
        <f t="shared" si="33"/>
        <v>1</v>
      </c>
      <c r="DK3" s="7" t="str">
        <f t="shared" si="34"/>
        <v>1</v>
      </c>
      <c r="DL3" s="7" t="str">
        <f t="shared" si="35"/>
        <v>1</v>
      </c>
      <c r="DM3" s="7" t="str">
        <f t="shared" si="36"/>
        <v>1</v>
      </c>
      <c r="DN3" s="7" t="str">
        <f t="shared" si="37"/>
        <v>1</v>
      </c>
      <c r="DO3" s="7" t="str">
        <f t="shared" si="38"/>
        <v>2</v>
      </c>
      <c r="DP3" s="7" t="str">
        <f t="shared" si="39"/>
        <v>2</v>
      </c>
      <c r="DQ3" s="7" t="str">
        <f t="shared" si="40"/>
        <v>1</v>
      </c>
      <c r="DR3" s="7" t="str">
        <f t="shared" si="41"/>
        <v>1</v>
      </c>
      <c r="DS3" s="7" t="str">
        <f t="shared" si="42"/>
        <v>1</v>
      </c>
      <c r="DT3" s="7" t="str">
        <f t="shared" si="43"/>
        <v>3</v>
      </c>
      <c r="DU3" s="7" t="str">
        <f t="shared" si="44"/>
        <v>4</v>
      </c>
      <c r="DV3" s="7" t="str">
        <f t="shared" si="45"/>
        <v>1</v>
      </c>
      <c r="DW3" s="7" t="str">
        <f t="shared" si="46"/>
        <v>4</v>
      </c>
      <c r="DX3" s="7" t="str">
        <f t="shared" si="47"/>
        <v>4</v>
      </c>
      <c r="DY3" s="7" t="str">
        <f t="shared" si="48"/>
        <v>1</v>
      </c>
      <c r="DZ3" s="7" t="str">
        <f t="shared" si="49"/>
        <v>1</v>
      </c>
      <c r="EA3" s="7" t="str">
        <f t="shared" si="50"/>
        <v>2</v>
      </c>
      <c r="EB3" s="7" t="str">
        <f t="shared" si="51"/>
        <v>3</v>
      </c>
      <c r="EC3" s="7" t="str">
        <f t="shared" si="52"/>
        <v>1</v>
      </c>
      <c r="ED3" s="7" t="str">
        <f t="shared" si="53"/>
        <v>1</v>
      </c>
      <c r="EE3" s="9">
        <f>COUNTIF(Таблица1[[#This Row],[Ключ 2-1]:[Ключ 2-27]],"1")</f>
        <v>16</v>
      </c>
      <c r="EF3" s="9">
        <f>COUNTIF(Таблица1[[#This Row],[Ключ 2-1]:[Ключ 2-27]],"2")</f>
        <v>5</v>
      </c>
      <c r="EG3" s="9">
        <f>COUNTIF(Таблица1[[#This Row],[Ключ 2-1]:[Ключ 2-27]],"3")</f>
        <v>2</v>
      </c>
      <c r="EH3" s="9">
        <f>COUNTIF(Таблица1[[#This Row],[Ключ 2-1]:[Ключ 2-27]],"4")</f>
        <v>4</v>
      </c>
      <c r="EI3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6</v>
      </c>
      <c r="EJ3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3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1</v>
      </c>
      <c r="EL3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3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6</v>
      </c>
      <c r="EN3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3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3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1</v>
      </c>
      <c r="EQ3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4</v>
      </c>
      <c r="ER3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3</v>
      </c>
      <c r="ES3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0</v>
      </c>
      <c r="ET3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3" s="1" t="s">
        <v>149</v>
      </c>
      <c r="EV3" s="1" t="s">
        <v>243</v>
      </c>
      <c r="EW3" s="1" t="s">
        <v>150</v>
      </c>
    </row>
    <row r="4" spans="1:154" x14ac:dyDescent="0.25">
      <c r="A4" s="1">
        <v>68120819</v>
      </c>
      <c r="B4" s="1" t="s">
        <v>298</v>
      </c>
      <c r="C4" s="1" t="s">
        <v>285</v>
      </c>
      <c r="D4" s="1" t="s">
        <v>58</v>
      </c>
      <c r="E4" s="1" t="s">
        <v>58</v>
      </c>
      <c r="F4" s="19">
        <v>3</v>
      </c>
      <c r="G4" s="1" t="s">
        <v>299</v>
      </c>
      <c r="H4" s="1" t="s">
        <v>280</v>
      </c>
      <c r="J4" s="15" t="s">
        <v>252</v>
      </c>
      <c r="K4" s="1" t="s">
        <v>200</v>
      </c>
      <c r="L4" s="1" t="s">
        <v>152</v>
      </c>
      <c r="M4" s="1" t="s">
        <v>201</v>
      </c>
      <c r="N4" s="1" t="s">
        <v>115</v>
      </c>
      <c r="O4" s="1" t="s">
        <v>191</v>
      </c>
      <c r="P4" s="1" t="s">
        <v>202</v>
      </c>
      <c r="Q4" s="1" t="s">
        <v>116</v>
      </c>
      <c r="R4" s="1" t="s">
        <v>179</v>
      </c>
      <c r="S4" s="1" t="s">
        <v>180</v>
      </c>
      <c r="T4" s="1" t="s">
        <v>67</v>
      </c>
      <c r="U4" s="1" t="s">
        <v>68</v>
      </c>
      <c r="V4" s="1" t="s">
        <v>157</v>
      </c>
      <c r="W4" s="1" t="s">
        <v>119</v>
      </c>
      <c r="X4" s="1" t="s">
        <v>71</v>
      </c>
      <c r="Y4" s="1" t="s">
        <v>121</v>
      </c>
      <c r="Z4" s="1" t="s">
        <v>159</v>
      </c>
      <c r="AA4" s="1" t="s">
        <v>74</v>
      </c>
      <c r="AB4" s="1" t="s">
        <v>233</v>
      </c>
      <c r="AC4" s="1" t="s">
        <v>160</v>
      </c>
      <c r="AD4" s="1" t="s">
        <v>124</v>
      </c>
      <c r="AE4" s="1" t="s">
        <v>125</v>
      </c>
      <c r="AF4" s="1" t="s">
        <v>126</v>
      </c>
      <c r="AG4" s="1" t="s">
        <v>79</v>
      </c>
      <c r="AH4" s="1" t="s">
        <v>80</v>
      </c>
      <c r="AI4" s="1" t="s">
        <v>127</v>
      </c>
      <c r="AJ4" s="1" t="s">
        <v>82</v>
      </c>
      <c r="AK4" s="1" t="s">
        <v>83</v>
      </c>
      <c r="AL4" s="5" t="str">
        <f t="shared" si="0"/>
        <v>1</v>
      </c>
      <c r="AM4" s="5" t="str">
        <f t="shared" si="1"/>
        <v>4</v>
      </c>
      <c r="AN4" s="5" t="str">
        <f t="shared" si="2"/>
        <v>4</v>
      </c>
      <c r="AO4" s="5" t="str">
        <f t="shared" si="3"/>
        <v>3</v>
      </c>
      <c r="AP4" s="5" t="str">
        <f t="shared" si="4"/>
        <v>1</v>
      </c>
      <c r="AQ4" s="5" t="str">
        <f t="shared" si="5"/>
        <v>3</v>
      </c>
      <c r="AR4" s="5" t="str">
        <f t="shared" si="6"/>
        <v>1</v>
      </c>
      <c r="AS4" s="5" t="str">
        <f t="shared" si="7"/>
        <v>3</v>
      </c>
      <c r="AT4" s="5" t="str">
        <f t="shared" si="8"/>
        <v>2</v>
      </c>
      <c r="AU4" s="5" t="str">
        <f t="shared" si="9"/>
        <v>3</v>
      </c>
      <c r="AV4" s="5" t="str">
        <f t="shared" si="10"/>
        <v>4</v>
      </c>
      <c r="AW4" s="5" t="str">
        <f t="shared" si="11"/>
        <v>3</v>
      </c>
      <c r="AX4" s="5" t="str">
        <f t="shared" si="12"/>
        <v>4</v>
      </c>
      <c r="AY4" s="5" t="str">
        <f t="shared" si="13"/>
        <v>2</v>
      </c>
      <c r="AZ4" s="5" t="str">
        <f t="shared" si="14"/>
        <v>3</v>
      </c>
      <c r="BA4" s="5" t="str">
        <f t="shared" si="15"/>
        <v>4</v>
      </c>
      <c r="BB4" s="5" t="str">
        <f t="shared" si="16"/>
        <v>4</v>
      </c>
      <c r="BC4" s="5" t="str">
        <f t="shared" si="17"/>
        <v>3</v>
      </c>
      <c r="BD4" s="5" t="str">
        <f t="shared" si="18"/>
        <v>2</v>
      </c>
      <c r="BE4" s="5" t="str">
        <f t="shared" si="19"/>
        <v>2</v>
      </c>
      <c r="BF4" s="5" t="str">
        <f t="shared" si="20"/>
        <v>4</v>
      </c>
      <c r="BG4" s="5" t="str">
        <f t="shared" si="21"/>
        <v>3</v>
      </c>
      <c r="BH4" s="5" t="str">
        <f t="shared" si="22"/>
        <v>2</v>
      </c>
      <c r="BI4" s="5" t="str">
        <f t="shared" si="23"/>
        <v>2</v>
      </c>
      <c r="BJ4" s="5" t="str">
        <f t="shared" si="24"/>
        <v>3</v>
      </c>
      <c r="BK4" s="5" t="str">
        <f t="shared" si="25"/>
        <v>4</v>
      </c>
      <c r="BL4" s="11" t="str">
        <f t="shared" si="26"/>
        <v>3</v>
      </c>
      <c r="BM4" s="7">
        <f>COUNTIF(Таблица1[[#This Row],[Ключ 1-1]:[Ключ 1-27]],"1")</f>
        <v>3</v>
      </c>
      <c r="BN4" s="7">
        <f>COUNTIF(Таблица1[[#This Row],[Ключ 1-1]:[Ключ 1-27]],"2")</f>
        <v>6</v>
      </c>
      <c r="BO4" s="7">
        <f>COUNTIF(Таблица1[[#This Row],[Ключ 1-1]:[Ключ 1-27]],"3")</f>
        <v>10</v>
      </c>
      <c r="BP4" s="7">
        <f>COUNTIF(Таблица1[[#This Row],[Ключ 1-1]:[Ключ 1-27]],"4")</f>
        <v>8</v>
      </c>
      <c r="BQ4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4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4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4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4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4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3</v>
      </c>
      <c r="BW4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4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4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4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4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4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4" s="1" t="s">
        <v>129</v>
      </c>
      <c r="CD4" s="1" t="s">
        <v>85</v>
      </c>
      <c r="CE4" s="1" t="s">
        <v>131</v>
      </c>
      <c r="CF4" s="1" t="s">
        <v>164</v>
      </c>
      <c r="CG4" s="1" t="s">
        <v>236</v>
      </c>
      <c r="CH4" s="1" t="s">
        <v>237</v>
      </c>
      <c r="CI4" s="1" t="s">
        <v>90</v>
      </c>
      <c r="CJ4" s="1" t="s">
        <v>167</v>
      </c>
      <c r="CK4" s="1" t="s">
        <v>185</v>
      </c>
      <c r="CL4" s="1" t="s">
        <v>168</v>
      </c>
      <c r="CM4" s="1" t="s">
        <v>196</v>
      </c>
      <c r="CN4" s="1" t="s">
        <v>169</v>
      </c>
      <c r="CO4" s="1" t="s">
        <v>138</v>
      </c>
      <c r="CP4" s="1" t="s">
        <v>170</v>
      </c>
      <c r="CQ4" s="1" t="s">
        <v>139</v>
      </c>
      <c r="CR4" s="1" t="s">
        <v>99</v>
      </c>
      <c r="CS4" s="1" t="s">
        <v>171</v>
      </c>
      <c r="CT4" s="1" t="s">
        <v>197</v>
      </c>
      <c r="CU4" s="1" t="s">
        <v>102</v>
      </c>
      <c r="CV4" s="1" t="s">
        <v>103</v>
      </c>
      <c r="CW4" s="1" t="s">
        <v>198</v>
      </c>
      <c r="CX4" s="1" t="s">
        <v>105</v>
      </c>
      <c r="CY4" s="1" t="s">
        <v>187</v>
      </c>
      <c r="CZ4" s="1" t="s">
        <v>107</v>
      </c>
      <c r="DA4" s="1" t="s">
        <v>174</v>
      </c>
      <c r="DB4" s="1" t="s">
        <v>109</v>
      </c>
      <c r="DC4" s="1" t="s">
        <v>189</v>
      </c>
      <c r="DD4" s="7" t="str">
        <f t="shared" si="27"/>
        <v>1</v>
      </c>
      <c r="DE4" s="7" t="str">
        <f t="shared" si="28"/>
        <v>4</v>
      </c>
      <c r="DF4" s="7" t="str">
        <f t="shared" si="29"/>
        <v>4</v>
      </c>
      <c r="DG4" s="7" t="str">
        <f t="shared" si="30"/>
        <v>3</v>
      </c>
      <c r="DH4" s="7" t="str">
        <f t="shared" si="31"/>
        <v>1</v>
      </c>
      <c r="DI4" s="7" t="str">
        <f t="shared" si="32"/>
        <v>2</v>
      </c>
      <c r="DJ4" s="7" t="str">
        <f t="shared" si="33"/>
        <v>3</v>
      </c>
      <c r="DK4" s="7" t="str">
        <f t="shared" si="34"/>
        <v>3</v>
      </c>
      <c r="DL4" s="7" t="str">
        <f t="shared" si="35"/>
        <v>4</v>
      </c>
      <c r="DM4" s="7" t="str">
        <f t="shared" si="36"/>
        <v>3</v>
      </c>
      <c r="DN4" s="7" t="str">
        <f t="shared" si="37"/>
        <v>3</v>
      </c>
      <c r="DO4" s="7" t="str">
        <f t="shared" si="38"/>
        <v>4</v>
      </c>
      <c r="DP4" s="7" t="str">
        <f t="shared" si="39"/>
        <v>2</v>
      </c>
      <c r="DQ4" s="7" t="str">
        <f t="shared" si="40"/>
        <v>1</v>
      </c>
      <c r="DR4" s="7" t="str">
        <f t="shared" si="41"/>
        <v>2</v>
      </c>
      <c r="DS4" s="7" t="str">
        <f t="shared" si="42"/>
        <v>1</v>
      </c>
      <c r="DT4" s="7" t="str">
        <f t="shared" si="43"/>
        <v>1</v>
      </c>
      <c r="DU4" s="7" t="str">
        <f t="shared" si="44"/>
        <v>4</v>
      </c>
      <c r="DV4" s="7" t="str">
        <f t="shared" si="45"/>
        <v>3</v>
      </c>
      <c r="DW4" s="7" t="str">
        <f t="shared" si="46"/>
        <v>4</v>
      </c>
      <c r="DX4" s="7" t="str">
        <f t="shared" si="47"/>
        <v>3</v>
      </c>
      <c r="DY4" s="7" t="str">
        <f t="shared" si="48"/>
        <v>3</v>
      </c>
      <c r="DZ4" s="7" t="str">
        <f t="shared" si="49"/>
        <v>1</v>
      </c>
      <c r="EA4" s="7" t="str">
        <f t="shared" si="50"/>
        <v>1</v>
      </c>
      <c r="EB4" s="7" t="str">
        <f t="shared" si="51"/>
        <v>4</v>
      </c>
      <c r="EC4" s="7" t="str">
        <f t="shared" si="52"/>
        <v>1</v>
      </c>
      <c r="ED4" s="7" t="str">
        <f t="shared" si="53"/>
        <v>2</v>
      </c>
      <c r="EE4" s="9">
        <f>COUNTIF(Таблица1[[#This Row],[Ключ 2-1]:[Ключ 2-27]],"1")</f>
        <v>8</v>
      </c>
      <c r="EF4" s="9">
        <f>COUNTIF(Таблица1[[#This Row],[Ключ 2-1]:[Ключ 2-27]],"2")</f>
        <v>4</v>
      </c>
      <c r="EG4" s="9">
        <f>COUNTIF(Таблица1[[#This Row],[Ключ 2-1]:[Ключ 2-27]],"3")</f>
        <v>8</v>
      </c>
      <c r="EH4" s="9">
        <f>COUNTIF(Таблица1[[#This Row],[Ключ 2-1]:[Ключ 2-27]],"4")</f>
        <v>7</v>
      </c>
      <c r="EI4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2</v>
      </c>
      <c r="EJ4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4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5</v>
      </c>
      <c r="EL4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4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5</v>
      </c>
      <c r="EN4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4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2</v>
      </c>
      <c r="EP4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4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1</v>
      </c>
      <c r="ER4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3</v>
      </c>
      <c r="ES4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1</v>
      </c>
      <c r="ET4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4" s="1" t="s">
        <v>149</v>
      </c>
      <c r="EV4" s="1" t="s">
        <v>235</v>
      </c>
      <c r="EW4" s="1" t="s">
        <v>150</v>
      </c>
      <c r="EX4" s="1" t="s">
        <v>300</v>
      </c>
    </row>
    <row r="5" spans="1:154" x14ac:dyDescent="0.25">
      <c r="A5" s="1">
        <v>68573679</v>
      </c>
      <c r="B5" s="1" t="s">
        <v>271</v>
      </c>
      <c r="C5" s="1" t="s">
        <v>272</v>
      </c>
      <c r="D5" s="1" t="s">
        <v>58</v>
      </c>
      <c r="E5" s="1" t="s">
        <v>58</v>
      </c>
      <c r="F5" s="19">
        <v>3</v>
      </c>
      <c r="G5" s="1" t="s">
        <v>273</v>
      </c>
      <c r="H5" s="1" t="s">
        <v>274</v>
      </c>
      <c r="J5" s="15" t="s">
        <v>252</v>
      </c>
      <c r="K5" s="1" t="s">
        <v>151</v>
      </c>
      <c r="L5" s="1" t="s">
        <v>113</v>
      </c>
      <c r="M5" s="1" t="s">
        <v>201</v>
      </c>
      <c r="N5" s="1" t="s">
        <v>115</v>
      </c>
      <c r="O5" s="1" t="s">
        <v>63</v>
      </c>
      <c r="P5" s="1" t="s">
        <v>192</v>
      </c>
      <c r="Q5" s="1" t="s">
        <v>178</v>
      </c>
      <c r="R5" s="1" t="s">
        <v>117</v>
      </c>
      <c r="S5" s="1" t="s">
        <v>156</v>
      </c>
      <c r="T5" s="1" t="s">
        <v>181</v>
      </c>
      <c r="U5" s="1" t="s">
        <v>68</v>
      </c>
      <c r="V5" s="1" t="s">
        <v>157</v>
      </c>
      <c r="W5" s="1" t="s">
        <v>70</v>
      </c>
      <c r="X5" s="1" t="s">
        <v>182</v>
      </c>
      <c r="Y5" s="1" t="s">
        <v>72</v>
      </c>
      <c r="Z5" s="1" t="s">
        <v>159</v>
      </c>
      <c r="AA5" s="1" t="s">
        <v>74</v>
      </c>
      <c r="AB5" s="1" t="s">
        <v>75</v>
      </c>
      <c r="AC5" s="1" t="s">
        <v>123</v>
      </c>
      <c r="AD5" s="1" t="s">
        <v>161</v>
      </c>
      <c r="AE5" s="1" t="s">
        <v>78</v>
      </c>
      <c r="AF5" s="1" t="s">
        <v>126</v>
      </c>
      <c r="AG5" s="1" t="s">
        <v>194</v>
      </c>
      <c r="AH5" s="1" t="s">
        <v>229</v>
      </c>
      <c r="AI5" s="1" t="s">
        <v>127</v>
      </c>
      <c r="AJ5" s="1" t="s">
        <v>162</v>
      </c>
      <c r="AK5" s="1" t="s">
        <v>163</v>
      </c>
      <c r="AL5" s="5" t="str">
        <f t="shared" si="0"/>
        <v>2</v>
      </c>
      <c r="AM5" s="5" t="str">
        <f t="shared" si="1"/>
        <v>1</v>
      </c>
      <c r="AN5" s="5" t="str">
        <f t="shared" si="2"/>
        <v>4</v>
      </c>
      <c r="AO5" s="5" t="str">
        <f t="shared" si="3"/>
        <v>3</v>
      </c>
      <c r="AP5" s="5" t="str">
        <f t="shared" si="4"/>
        <v>2</v>
      </c>
      <c r="AQ5" s="5" t="str">
        <f t="shared" si="5"/>
        <v>1</v>
      </c>
      <c r="AR5" s="5" t="str">
        <f t="shared" si="6"/>
        <v>4</v>
      </c>
      <c r="AS5" s="5" t="str">
        <f t="shared" si="7"/>
        <v>4</v>
      </c>
      <c r="AT5" s="5" t="str">
        <f t="shared" si="8"/>
        <v>4</v>
      </c>
      <c r="AU5" s="5" t="str">
        <f t="shared" si="9"/>
        <v>4</v>
      </c>
      <c r="AV5" s="5" t="str">
        <f t="shared" si="10"/>
        <v>4</v>
      </c>
      <c r="AW5" s="5" t="str">
        <f t="shared" si="11"/>
        <v>3</v>
      </c>
      <c r="AX5" s="5" t="str">
        <f t="shared" si="12"/>
        <v>1</v>
      </c>
      <c r="AY5" s="5" t="str">
        <f t="shared" si="13"/>
        <v>4</v>
      </c>
      <c r="AZ5" s="5" t="str">
        <f t="shared" si="14"/>
        <v>1</v>
      </c>
      <c r="BA5" s="5" t="str">
        <f t="shared" si="15"/>
        <v>4</v>
      </c>
      <c r="BB5" s="5" t="str">
        <f t="shared" si="16"/>
        <v>4</v>
      </c>
      <c r="BC5" s="5" t="str">
        <f t="shared" si="17"/>
        <v>1</v>
      </c>
      <c r="BD5" s="5" t="str">
        <f t="shared" si="18"/>
        <v>4</v>
      </c>
      <c r="BE5" s="5" t="str">
        <f t="shared" si="19"/>
        <v>4</v>
      </c>
      <c r="BF5" s="5" t="str">
        <f t="shared" si="20"/>
        <v>1</v>
      </c>
      <c r="BG5" s="5" t="str">
        <f t="shared" si="21"/>
        <v>3</v>
      </c>
      <c r="BH5" s="5" t="str">
        <f t="shared" si="22"/>
        <v>4</v>
      </c>
      <c r="BI5" s="5" t="str">
        <f t="shared" si="23"/>
        <v>3</v>
      </c>
      <c r="BJ5" s="5" t="str">
        <f t="shared" si="24"/>
        <v>3</v>
      </c>
      <c r="BK5" s="5" t="str">
        <f t="shared" si="25"/>
        <v>1</v>
      </c>
      <c r="BL5" s="11" t="str">
        <f t="shared" si="26"/>
        <v>2</v>
      </c>
      <c r="BM5" s="7">
        <f>COUNTIF(Таблица1[[#This Row],[Ключ 1-1]:[Ключ 1-27]],"1")</f>
        <v>7</v>
      </c>
      <c r="BN5" s="7">
        <f>COUNTIF(Таблица1[[#This Row],[Ключ 1-1]:[Ключ 1-27]],"2")</f>
        <v>3</v>
      </c>
      <c r="BO5" s="7">
        <f>COUNTIF(Таблица1[[#This Row],[Ключ 1-1]:[Ключ 1-27]],"3")</f>
        <v>5</v>
      </c>
      <c r="BP5" s="7">
        <f>COUNTIF(Таблица1[[#This Row],[Ключ 1-1]:[Ключ 1-27]],"4")</f>
        <v>12</v>
      </c>
      <c r="BQ5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5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5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5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4</v>
      </c>
      <c r="BU5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2</v>
      </c>
      <c r="BV5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5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0</v>
      </c>
      <c r="BX5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6</v>
      </c>
      <c r="BY5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4</v>
      </c>
      <c r="BZ5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5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2</v>
      </c>
      <c r="CB5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5" s="1" t="s">
        <v>217</v>
      </c>
      <c r="CD5" s="1" t="s">
        <v>85</v>
      </c>
      <c r="CE5" s="1" t="s">
        <v>86</v>
      </c>
      <c r="CF5" s="1" t="s">
        <v>164</v>
      </c>
      <c r="CG5" s="1" t="s">
        <v>88</v>
      </c>
      <c r="CH5" s="1" t="s">
        <v>132</v>
      </c>
      <c r="CI5" s="1" t="s">
        <v>90</v>
      </c>
      <c r="CJ5" s="1" t="s">
        <v>91</v>
      </c>
      <c r="CK5" s="1" t="s">
        <v>185</v>
      </c>
      <c r="CL5" s="1" t="s">
        <v>93</v>
      </c>
      <c r="CM5" s="1" t="s">
        <v>196</v>
      </c>
      <c r="CN5" s="1" t="s">
        <v>95</v>
      </c>
      <c r="CO5" s="1" t="s">
        <v>96</v>
      </c>
      <c r="CP5" s="1" t="s">
        <v>97</v>
      </c>
      <c r="CQ5" s="1" t="s">
        <v>98</v>
      </c>
      <c r="CR5" s="1" t="s">
        <v>140</v>
      </c>
      <c r="CS5" s="1" t="s">
        <v>100</v>
      </c>
      <c r="CT5" s="1" t="s">
        <v>197</v>
      </c>
      <c r="CU5" s="1" t="s">
        <v>102</v>
      </c>
      <c r="CV5" s="1" t="s">
        <v>103</v>
      </c>
      <c r="CW5" s="1" t="s">
        <v>172</v>
      </c>
      <c r="CX5" s="1" t="s">
        <v>105</v>
      </c>
      <c r="CY5" s="1" t="s">
        <v>187</v>
      </c>
      <c r="CZ5" s="1" t="s">
        <v>223</v>
      </c>
      <c r="DA5" s="1" t="s">
        <v>108</v>
      </c>
      <c r="DB5" s="1" t="s">
        <v>188</v>
      </c>
      <c r="DC5" s="1" t="s">
        <v>175</v>
      </c>
      <c r="DD5" s="7" t="str">
        <f t="shared" si="27"/>
        <v>3</v>
      </c>
      <c r="DE5" s="7" t="str">
        <f t="shared" si="28"/>
        <v>4</v>
      </c>
      <c r="DF5" s="7" t="str">
        <f t="shared" si="29"/>
        <v>3</v>
      </c>
      <c r="DG5" s="7" t="str">
        <f t="shared" si="30"/>
        <v>3</v>
      </c>
      <c r="DH5" s="7" t="str">
        <f t="shared" si="31"/>
        <v>2</v>
      </c>
      <c r="DI5" s="7" t="str">
        <f t="shared" si="32"/>
        <v>3</v>
      </c>
      <c r="DJ5" s="7" t="str">
        <f t="shared" si="33"/>
        <v>3</v>
      </c>
      <c r="DK5" s="7" t="str">
        <f t="shared" si="34"/>
        <v>1</v>
      </c>
      <c r="DL5" s="7" t="str">
        <f t="shared" si="35"/>
        <v>4</v>
      </c>
      <c r="DM5" s="7" t="str">
        <f t="shared" si="36"/>
        <v>4</v>
      </c>
      <c r="DN5" s="7" t="str">
        <f t="shared" si="37"/>
        <v>3</v>
      </c>
      <c r="DO5" s="7" t="str">
        <f t="shared" si="38"/>
        <v>3</v>
      </c>
      <c r="DP5" s="7" t="str">
        <f t="shared" si="39"/>
        <v>4</v>
      </c>
      <c r="DQ5" s="7" t="str">
        <f t="shared" si="40"/>
        <v>4</v>
      </c>
      <c r="DR5" s="7" t="str">
        <f t="shared" si="41"/>
        <v>1</v>
      </c>
      <c r="DS5" s="7" t="str">
        <f t="shared" si="42"/>
        <v>2</v>
      </c>
      <c r="DT5" s="7" t="str">
        <f t="shared" si="43"/>
        <v>4</v>
      </c>
      <c r="DU5" s="7" t="str">
        <f t="shared" si="44"/>
        <v>4</v>
      </c>
      <c r="DV5" s="7" t="str">
        <f t="shared" si="45"/>
        <v>3</v>
      </c>
      <c r="DW5" s="7" t="str">
        <f t="shared" si="46"/>
        <v>4</v>
      </c>
      <c r="DX5" s="7" t="str">
        <f t="shared" si="47"/>
        <v>1</v>
      </c>
      <c r="DY5" s="7" t="str">
        <f t="shared" si="48"/>
        <v>3</v>
      </c>
      <c r="DZ5" s="7" t="str">
        <f t="shared" si="49"/>
        <v>1</v>
      </c>
      <c r="EA5" s="7" t="str">
        <f t="shared" si="50"/>
        <v>3</v>
      </c>
      <c r="EB5" s="7" t="str">
        <f t="shared" si="51"/>
        <v>3</v>
      </c>
      <c r="EC5" s="7" t="str">
        <f t="shared" si="52"/>
        <v>4</v>
      </c>
      <c r="ED5" s="7" t="str">
        <f t="shared" si="53"/>
        <v>3</v>
      </c>
      <c r="EE5" s="9">
        <f>COUNTIF(Таблица1[[#This Row],[Ключ 2-1]:[Ключ 2-27]],"1")</f>
        <v>4</v>
      </c>
      <c r="EF5" s="9">
        <f>COUNTIF(Таблица1[[#This Row],[Ключ 2-1]:[Ключ 2-27]],"2")</f>
        <v>2</v>
      </c>
      <c r="EG5" s="9">
        <f>COUNTIF(Таблица1[[#This Row],[Ключ 2-1]:[Ключ 2-27]],"3")</f>
        <v>12</v>
      </c>
      <c r="EH5" s="9">
        <f>COUNTIF(Таблица1[[#This Row],[Ключ 2-1]:[Ключ 2-27]],"4")</f>
        <v>9</v>
      </c>
      <c r="EI5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5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5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6</v>
      </c>
      <c r="EL5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5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5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5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5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5</v>
      </c>
      <c r="EQ5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5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5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5</v>
      </c>
      <c r="ET5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5" s="1" t="s">
        <v>149</v>
      </c>
      <c r="EV5" s="1" t="s">
        <v>242</v>
      </c>
      <c r="EW5" s="1" t="s">
        <v>150</v>
      </c>
    </row>
    <row r="6" spans="1:154" x14ac:dyDescent="0.25">
      <c r="A6" s="1">
        <v>68120875</v>
      </c>
      <c r="B6" s="1" t="s">
        <v>295</v>
      </c>
      <c r="C6" s="1" t="s">
        <v>290</v>
      </c>
      <c r="D6" s="1" t="s">
        <v>58</v>
      </c>
      <c r="E6" s="1" t="s">
        <v>58</v>
      </c>
      <c r="F6" s="19">
        <v>3</v>
      </c>
      <c r="G6" s="1" t="s">
        <v>296</v>
      </c>
      <c r="H6" s="1" t="s">
        <v>199</v>
      </c>
      <c r="J6" s="15" t="s">
        <v>252</v>
      </c>
      <c r="K6" s="1" t="s">
        <v>220</v>
      </c>
      <c r="L6" s="1" t="s">
        <v>190</v>
      </c>
      <c r="M6" s="1" t="s">
        <v>230</v>
      </c>
      <c r="N6" s="1" t="s">
        <v>115</v>
      </c>
      <c r="O6" s="1" t="s">
        <v>177</v>
      </c>
      <c r="P6" s="1" t="s">
        <v>154</v>
      </c>
      <c r="Q6" s="1" t="s">
        <v>178</v>
      </c>
      <c r="R6" s="1" t="s">
        <v>179</v>
      </c>
      <c r="S6" s="1" t="s">
        <v>156</v>
      </c>
      <c r="T6" s="1" t="s">
        <v>67</v>
      </c>
      <c r="U6" s="1" t="s">
        <v>68</v>
      </c>
      <c r="V6" s="1" t="s">
        <v>228</v>
      </c>
      <c r="W6" s="1" t="s">
        <v>70</v>
      </c>
      <c r="X6" s="1" t="s">
        <v>182</v>
      </c>
      <c r="Y6" s="1" t="s">
        <v>121</v>
      </c>
      <c r="Z6" s="1" t="s">
        <v>159</v>
      </c>
      <c r="AA6" s="1" t="s">
        <v>203</v>
      </c>
      <c r="AB6" s="1" t="s">
        <v>233</v>
      </c>
      <c r="AC6" s="1" t="s">
        <v>214</v>
      </c>
      <c r="AD6" s="1" t="s">
        <v>77</v>
      </c>
      <c r="AE6" s="1" t="s">
        <v>125</v>
      </c>
      <c r="AF6" s="1" t="s">
        <v>126</v>
      </c>
      <c r="AG6" s="1" t="s">
        <v>194</v>
      </c>
      <c r="AH6" s="1" t="s">
        <v>229</v>
      </c>
      <c r="AI6" s="1" t="s">
        <v>127</v>
      </c>
      <c r="AJ6" s="1" t="s">
        <v>234</v>
      </c>
      <c r="AK6" s="1" t="s">
        <v>83</v>
      </c>
      <c r="AL6" s="5" t="str">
        <f t="shared" si="0"/>
        <v>3</v>
      </c>
      <c r="AM6" s="5" t="str">
        <f t="shared" si="1"/>
        <v>3</v>
      </c>
      <c r="AN6" s="5" t="str">
        <f t="shared" si="2"/>
        <v>3</v>
      </c>
      <c r="AO6" s="5" t="str">
        <f t="shared" si="3"/>
        <v>3</v>
      </c>
      <c r="AP6" s="5" t="str">
        <f t="shared" si="4"/>
        <v>3</v>
      </c>
      <c r="AQ6" s="5" t="str">
        <f t="shared" si="5"/>
        <v>4</v>
      </c>
      <c r="AR6" s="5" t="str">
        <f t="shared" si="6"/>
        <v>4</v>
      </c>
      <c r="AS6" s="5" t="str">
        <f t="shared" si="7"/>
        <v>3</v>
      </c>
      <c r="AT6" s="5" t="str">
        <f t="shared" si="8"/>
        <v>4</v>
      </c>
      <c r="AU6" s="5" t="str">
        <f t="shared" si="9"/>
        <v>3</v>
      </c>
      <c r="AV6" s="5" t="str">
        <f t="shared" si="10"/>
        <v>4</v>
      </c>
      <c r="AW6" s="5" t="str">
        <f t="shared" si="11"/>
        <v>1</v>
      </c>
      <c r="AX6" s="5" t="str">
        <f t="shared" si="12"/>
        <v>1</v>
      </c>
      <c r="AY6" s="5" t="str">
        <f t="shared" si="13"/>
        <v>4</v>
      </c>
      <c r="AZ6" s="5" t="str">
        <f t="shared" si="14"/>
        <v>3</v>
      </c>
      <c r="BA6" s="5" t="str">
        <f t="shared" si="15"/>
        <v>4</v>
      </c>
      <c r="BB6" s="5" t="str">
        <f t="shared" si="16"/>
        <v>1</v>
      </c>
      <c r="BC6" s="5" t="str">
        <f t="shared" si="17"/>
        <v>3</v>
      </c>
      <c r="BD6" s="5" t="str">
        <f t="shared" si="18"/>
        <v>3</v>
      </c>
      <c r="BE6" s="5" t="str">
        <f t="shared" si="19"/>
        <v>3</v>
      </c>
      <c r="BF6" s="5" t="str">
        <f t="shared" si="20"/>
        <v>4</v>
      </c>
      <c r="BG6" s="5" t="str">
        <f t="shared" si="21"/>
        <v>3</v>
      </c>
      <c r="BH6" s="5" t="str">
        <f t="shared" si="22"/>
        <v>4</v>
      </c>
      <c r="BI6" s="5" t="str">
        <f t="shared" si="23"/>
        <v>3</v>
      </c>
      <c r="BJ6" s="5" t="str">
        <f t="shared" si="24"/>
        <v>3</v>
      </c>
      <c r="BK6" s="5" t="str">
        <f t="shared" si="25"/>
        <v>3</v>
      </c>
      <c r="BL6" s="11" t="str">
        <f t="shared" si="26"/>
        <v>3</v>
      </c>
      <c r="BM6" s="7">
        <f>COUNTIF(Таблица1[[#This Row],[Ключ 1-1]:[Ключ 1-27]],"1")</f>
        <v>3</v>
      </c>
      <c r="BN6" s="7">
        <f>COUNTIF(Таблица1[[#This Row],[Ключ 1-1]:[Ключ 1-27]],"2")</f>
        <v>0</v>
      </c>
      <c r="BO6" s="7">
        <f>COUNTIF(Таблица1[[#This Row],[Ключ 1-1]:[Ключ 1-27]],"3")</f>
        <v>16</v>
      </c>
      <c r="BP6" s="7">
        <f>COUNTIF(Таблица1[[#This Row],[Ключ 1-1]:[Ключ 1-27]],"4")</f>
        <v>8</v>
      </c>
      <c r="BQ6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6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6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6</v>
      </c>
      <c r="BT6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6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6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6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6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6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6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6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6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6" s="1" t="s">
        <v>217</v>
      </c>
      <c r="CD6" s="1" t="s">
        <v>85</v>
      </c>
      <c r="CE6" s="1" t="s">
        <v>131</v>
      </c>
      <c r="CF6" s="1" t="s">
        <v>87</v>
      </c>
      <c r="CG6" s="1" t="s">
        <v>88</v>
      </c>
      <c r="CH6" s="1" t="s">
        <v>132</v>
      </c>
      <c r="CI6" s="1" t="s">
        <v>90</v>
      </c>
      <c r="CJ6" s="1" t="s">
        <v>167</v>
      </c>
      <c r="CK6" s="1" t="s">
        <v>185</v>
      </c>
      <c r="CL6" s="1" t="s">
        <v>168</v>
      </c>
      <c r="CM6" s="1" t="s">
        <v>196</v>
      </c>
      <c r="CN6" s="1" t="s">
        <v>240</v>
      </c>
      <c r="CO6" s="1" t="s">
        <v>138</v>
      </c>
      <c r="CP6" s="1" t="s">
        <v>97</v>
      </c>
      <c r="CQ6" s="1" t="s">
        <v>139</v>
      </c>
      <c r="CR6" s="1" t="s">
        <v>99</v>
      </c>
      <c r="CS6" s="1" t="s">
        <v>100</v>
      </c>
      <c r="CT6" s="1" t="s">
        <v>197</v>
      </c>
      <c r="CU6" s="1" t="s">
        <v>142</v>
      </c>
      <c r="CV6" s="1" t="s">
        <v>103</v>
      </c>
      <c r="CW6" s="1" t="s">
        <v>198</v>
      </c>
      <c r="CX6" s="1" t="s">
        <v>222</v>
      </c>
      <c r="CY6" s="1" t="s">
        <v>187</v>
      </c>
      <c r="CZ6" s="1" t="s">
        <v>107</v>
      </c>
      <c r="DA6" s="1" t="s">
        <v>174</v>
      </c>
      <c r="DB6" s="1" t="s">
        <v>109</v>
      </c>
      <c r="DC6" s="1" t="s">
        <v>110</v>
      </c>
      <c r="DD6" s="7" t="str">
        <f t="shared" si="27"/>
        <v>3</v>
      </c>
      <c r="DE6" s="7" t="str">
        <f t="shared" si="28"/>
        <v>4</v>
      </c>
      <c r="DF6" s="7" t="str">
        <f t="shared" si="29"/>
        <v>4</v>
      </c>
      <c r="DG6" s="7" t="str">
        <f t="shared" si="30"/>
        <v>1</v>
      </c>
      <c r="DH6" s="7" t="str">
        <f t="shared" si="31"/>
        <v>2</v>
      </c>
      <c r="DI6" s="7" t="str">
        <f t="shared" si="32"/>
        <v>3</v>
      </c>
      <c r="DJ6" s="7" t="str">
        <f t="shared" si="33"/>
        <v>3</v>
      </c>
      <c r="DK6" s="7" t="str">
        <f t="shared" si="34"/>
        <v>3</v>
      </c>
      <c r="DL6" s="7" t="str">
        <f t="shared" si="35"/>
        <v>4</v>
      </c>
      <c r="DM6" s="7" t="str">
        <f t="shared" si="36"/>
        <v>3</v>
      </c>
      <c r="DN6" s="7" t="str">
        <f t="shared" si="37"/>
        <v>3</v>
      </c>
      <c r="DO6" s="7" t="str">
        <f t="shared" si="38"/>
        <v>1</v>
      </c>
      <c r="DP6" s="7" t="str">
        <f t="shared" si="39"/>
        <v>2</v>
      </c>
      <c r="DQ6" s="7" t="str">
        <f t="shared" si="40"/>
        <v>4</v>
      </c>
      <c r="DR6" s="7" t="str">
        <f t="shared" si="41"/>
        <v>2</v>
      </c>
      <c r="DS6" s="7" t="str">
        <f t="shared" si="42"/>
        <v>1</v>
      </c>
      <c r="DT6" s="7" t="str">
        <f t="shared" si="43"/>
        <v>4</v>
      </c>
      <c r="DU6" s="7" t="str">
        <f t="shared" si="44"/>
        <v>4</v>
      </c>
      <c r="DV6" s="7" t="str">
        <f t="shared" si="45"/>
        <v>4</v>
      </c>
      <c r="DW6" s="7" t="str">
        <f t="shared" si="46"/>
        <v>4</v>
      </c>
      <c r="DX6" s="7" t="str">
        <f t="shared" si="47"/>
        <v>3</v>
      </c>
      <c r="DY6" s="7" t="str">
        <f t="shared" si="48"/>
        <v>1</v>
      </c>
      <c r="DZ6" s="7" t="str">
        <f t="shared" si="49"/>
        <v>1</v>
      </c>
      <c r="EA6" s="7" t="str">
        <f t="shared" si="50"/>
        <v>1</v>
      </c>
      <c r="EB6" s="7" t="str">
        <f t="shared" si="51"/>
        <v>4</v>
      </c>
      <c r="EC6" s="7" t="str">
        <f t="shared" si="52"/>
        <v>1</v>
      </c>
      <c r="ED6" s="7" t="str">
        <f t="shared" si="53"/>
        <v>1</v>
      </c>
      <c r="EE6" s="9">
        <f>COUNTIF(Таблица1[[#This Row],[Ключ 2-1]:[Ключ 2-27]],"1")</f>
        <v>8</v>
      </c>
      <c r="EF6" s="9">
        <f>COUNTIF(Таблица1[[#This Row],[Ключ 2-1]:[Ключ 2-27]],"2")</f>
        <v>3</v>
      </c>
      <c r="EG6" s="9">
        <f>COUNTIF(Таблица1[[#This Row],[Ключ 2-1]:[Ключ 2-27]],"3")</f>
        <v>7</v>
      </c>
      <c r="EH6" s="9">
        <f>COUNTIF(Таблица1[[#This Row],[Ключ 2-1]:[Ключ 2-27]],"4")</f>
        <v>9</v>
      </c>
      <c r="EI6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6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6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3</v>
      </c>
      <c r="EL6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6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6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6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2</v>
      </c>
      <c r="EP6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6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6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6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2</v>
      </c>
      <c r="ET6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6" s="1" t="s">
        <v>149</v>
      </c>
      <c r="EV6" s="1" t="s">
        <v>235</v>
      </c>
      <c r="EW6" s="1" t="s">
        <v>150</v>
      </c>
      <c r="EX6" s="1" t="s">
        <v>297</v>
      </c>
    </row>
    <row r="7" spans="1:154" x14ac:dyDescent="0.25">
      <c r="A7" s="1">
        <v>68120640</v>
      </c>
      <c r="B7" s="1" t="s">
        <v>306</v>
      </c>
      <c r="C7" s="1" t="s">
        <v>289</v>
      </c>
      <c r="D7" s="1" t="s">
        <v>58</v>
      </c>
      <c r="E7" s="1" t="s">
        <v>58</v>
      </c>
      <c r="F7" s="19">
        <v>3</v>
      </c>
      <c r="G7" s="1" t="s">
        <v>307</v>
      </c>
      <c r="H7" s="1" t="s">
        <v>247</v>
      </c>
      <c r="J7" s="15" t="s">
        <v>252</v>
      </c>
      <c r="K7" s="1" t="s">
        <v>220</v>
      </c>
      <c r="L7" s="1" t="s">
        <v>190</v>
      </c>
      <c r="M7" s="1" t="s">
        <v>201</v>
      </c>
      <c r="N7" s="1" t="s">
        <v>115</v>
      </c>
      <c r="O7" s="1" t="s">
        <v>177</v>
      </c>
      <c r="P7" s="1" t="s">
        <v>192</v>
      </c>
      <c r="Q7" s="1" t="s">
        <v>178</v>
      </c>
      <c r="R7" s="1" t="s">
        <v>117</v>
      </c>
      <c r="S7" s="1" t="s">
        <v>156</v>
      </c>
      <c r="T7" s="1" t="s">
        <v>181</v>
      </c>
      <c r="U7" s="1" t="s">
        <v>68</v>
      </c>
      <c r="V7" s="1" t="s">
        <v>228</v>
      </c>
      <c r="W7" s="1" t="s">
        <v>119</v>
      </c>
      <c r="X7" s="1" t="s">
        <v>182</v>
      </c>
      <c r="Y7" s="1" t="s">
        <v>72</v>
      </c>
      <c r="Z7" s="1" t="s">
        <v>159</v>
      </c>
      <c r="AA7" s="1" t="s">
        <v>74</v>
      </c>
      <c r="AB7" s="1" t="s">
        <v>233</v>
      </c>
      <c r="AC7" s="1" t="s">
        <v>160</v>
      </c>
      <c r="AD7" s="1" t="s">
        <v>215</v>
      </c>
      <c r="AE7" s="1" t="s">
        <v>183</v>
      </c>
      <c r="AF7" s="1" t="s">
        <v>126</v>
      </c>
      <c r="AG7" s="1" t="s">
        <v>194</v>
      </c>
      <c r="AH7" s="1" t="s">
        <v>229</v>
      </c>
      <c r="AI7" s="1" t="s">
        <v>81</v>
      </c>
      <c r="AJ7" s="1" t="s">
        <v>162</v>
      </c>
      <c r="AK7" s="1" t="s">
        <v>128</v>
      </c>
      <c r="AL7" s="5" t="str">
        <f t="shared" si="0"/>
        <v>3</v>
      </c>
      <c r="AM7" s="5" t="str">
        <f t="shared" si="1"/>
        <v>3</v>
      </c>
      <c r="AN7" s="5" t="str">
        <f t="shared" si="2"/>
        <v>4</v>
      </c>
      <c r="AO7" s="5" t="str">
        <f t="shared" si="3"/>
        <v>3</v>
      </c>
      <c r="AP7" s="5" t="str">
        <f t="shared" si="4"/>
        <v>3</v>
      </c>
      <c r="AQ7" s="5" t="str">
        <f t="shared" si="5"/>
        <v>1</v>
      </c>
      <c r="AR7" s="5" t="str">
        <f t="shared" si="6"/>
        <v>4</v>
      </c>
      <c r="AS7" s="5" t="str">
        <f t="shared" si="7"/>
        <v>4</v>
      </c>
      <c r="AT7" s="5" t="str">
        <f t="shared" si="8"/>
        <v>4</v>
      </c>
      <c r="AU7" s="5" t="str">
        <f t="shared" si="9"/>
        <v>4</v>
      </c>
      <c r="AV7" s="5" t="str">
        <f t="shared" si="10"/>
        <v>4</v>
      </c>
      <c r="AW7" s="5" t="str">
        <f t="shared" si="11"/>
        <v>1</v>
      </c>
      <c r="AX7" s="5" t="str">
        <f t="shared" si="12"/>
        <v>4</v>
      </c>
      <c r="AY7" s="5" t="str">
        <f t="shared" si="13"/>
        <v>4</v>
      </c>
      <c r="AZ7" s="5" t="str">
        <f t="shared" si="14"/>
        <v>1</v>
      </c>
      <c r="BA7" s="5" t="str">
        <f t="shared" si="15"/>
        <v>4</v>
      </c>
      <c r="BB7" s="5" t="str">
        <f t="shared" si="16"/>
        <v>4</v>
      </c>
      <c r="BC7" s="5" t="str">
        <f t="shared" si="17"/>
        <v>3</v>
      </c>
      <c r="BD7" s="5" t="str">
        <f t="shared" si="18"/>
        <v>2</v>
      </c>
      <c r="BE7" s="5" t="str">
        <f t="shared" si="19"/>
        <v>1</v>
      </c>
      <c r="BF7" s="5" t="str">
        <f t="shared" si="20"/>
        <v>3</v>
      </c>
      <c r="BG7" s="5" t="str">
        <f t="shared" si="21"/>
        <v>3</v>
      </c>
      <c r="BH7" s="5" t="str">
        <f t="shared" si="22"/>
        <v>4</v>
      </c>
      <c r="BI7" s="5" t="str">
        <f t="shared" si="23"/>
        <v>3</v>
      </c>
      <c r="BJ7" s="5" t="str">
        <f t="shared" si="24"/>
        <v>4</v>
      </c>
      <c r="BK7" s="5" t="str">
        <f t="shared" si="25"/>
        <v>1</v>
      </c>
      <c r="BL7" s="11" t="str">
        <f t="shared" si="26"/>
        <v>4</v>
      </c>
      <c r="BM7" s="7">
        <f>COUNTIF(Таблица1[[#This Row],[Ключ 1-1]:[Ключ 1-27]],"1")</f>
        <v>5</v>
      </c>
      <c r="BN7" s="7">
        <f>COUNTIF(Таблица1[[#This Row],[Ключ 1-1]:[Ключ 1-27]],"2")</f>
        <v>1</v>
      </c>
      <c r="BO7" s="7">
        <f>COUNTIF(Таблица1[[#This Row],[Ключ 1-1]:[Ключ 1-27]],"3")</f>
        <v>8</v>
      </c>
      <c r="BP7" s="7">
        <f>COUNTIF(Таблица1[[#This Row],[Ключ 1-1]:[Ключ 1-27]],"4")</f>
        <v>13</v>
      </c>
      <c r="BQ7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7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7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7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7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2</v>
      </c>
      <c r="BV7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7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2</v>
      </c>
      <c r="BX7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7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3</v>
      </c>
      <c r="BZ7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7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7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7" s="1" t="s">
        <v>84</v>
      </c>
      <c r="CD7" s="1" t="s">
        <v>85</v>
      </c>
      <c r="CE7" s="1" t="s">
        <v>131</v>
      </c>
      <c r="CF7" s="1" t="s">
        <v>164</v>
      </c>
      <c r="CG7" s="1" t="s">
        <v>218</v>
      </c>
      <c r="CH7" s="1" t="s">
        <v>132</v>
      </c>
      <c r="CI7" s="1" t="s">
        <v>205</v>
      </c>
      <c r="CJ7" s="1" t="s">
        <v>167</v>
      </c>
      <c r="CK7" s="1" t="s">
        <v>185</v>
      </c>
      <c r="CL7" s="1" t="s">
        <v>168</v>
      </c>
      <c r="CM7" s="1" t="s">
        <v>196</v>
      </c>
      <c r="CN7" s="1" t="s">
        <v>137</v>
      </c>
      <c r="CO7" s="1" t="s">
        <v>206</v>
      </c>
      <c r="CP7" s="1" t="s">
        <v>97</v>
      </c>
      <c r="CQ7" s="1" t="s">
        <v>186</v>
      </c>
      <c r="CR7" s="1" t="s">
        <v>99</v>
      </c>
      <c r="CS7" s="1" t="s">
        <v>100</v>
      </c>
      <c r="CT7" s="1" t="s">
        <v>197</v>
      </c>
      <c r="CU7" s="1" t="s">
        <v>142</v>
      </c>
      <c r="CV7" s="1" t="s">
        <v>241</v>
      </c>
      <c r="CW7" s="1" t="s">
        <v>104</v>
      </c>
      <c r="CX7" s="1" t="s">
        <v>105</v>
      </c>
      <c r="CY7" s="1" t="s">
        <v>106</v>
      </c>
      <c r="CZ7" s="1" t="s">
        <v>223</v>
      </c>
      <c r="DA7" s="1" t="s">
        <v>108</v>
      </c>
      <c r="DB7" s="1" t="s">
        <v>109</v>
      </c>
      <c r="DC7" s="1" t="s">
        <v>175</v>
      </c>
      <c r="DD7" s="7" t="str">
        <f t="shared" si="27"/>
        <v>4</v>
      </c>
      <c r="DE7" s="7" t="str">
        <f t="shared" si="28"/>
        <v>4</v>
      </c>
      <c r="DF7" s="7" t="str">
        <f t="shared" si="29"/>
        <v>4</v>
      </c>
      <c r="DG7" s="7" t="str">
        <f t="shared" si="30"/>
        <v>3</v>
      </c>
      <c r="DH7" s="7" t="str">
        <f t="shared" si="31"/>
        <v>4</v>
      </c>
      <c r="DI7" s="7" t="str">
        <f t="shared" si="32"/>
        <v>3</v>
      </c>
      <c r="DJ7" s="7" t="str">
        <f t="shared" si="33"/>
        <v>4</v>
      </c>
      <c r="DK7" s="7" t="str">
        <f t="shared" si="34"/>
        <v>3</v>
      </c>
      <c r="DL7" s="7" t="str">
        <f t="shared" si="35"/>
        <v>4</v>
      </c>
      <c r="DM7" s="7" t="str">
        <f t="shared" si="36"/>
        <v>3</v>
      </c>
      <c r="DN7" s="7" t="str">
        <f t="shared" si="37"/>
        <v>3</v>
      </c>
      <c r="DO7" s="7" t="str">
        <f t="shared" si="38"/>
        <v>2</v>
      </c>
      <c r="DP7" s="7" t="str">
        <f t="shared" si="39"/>
        <v>1</v>
      </c>
      <c r="DQ7" s="7" t="str">
        <f t="shared" si="40"/>
        <v>4</v>
      </c>
      <c r="DR7" s="7" t="str">
        <f t="shared" si="41"/>
        <v>3</v>
      </c>
      <c r="DS7" s="7" t="str">
        <f t="shared" si="42"/>
        <v>1</v>
      </c>
      <c r="DT7" s="7" t="str">
        <f t="shared" si="43"/>
        <v>4</v>
      </c>
      <c r="DU7" s="7" t="str">
        <f t="shared" si="44"/>
        <v>4</v>
      </c>
      <c r="DV7" s="7" t="str">
        <f t="shared" si="45"/>
        <v>4</v>
      </c>
      <c r="DW7" s="7" t="str">
        <f t="shared" si="46"/>
        <v>3</v>
      </c>
      <c r="DX7" s="7" t="str">
        <f t="shared" si="47"/>
        <v>4</v>
      </c>
      <c r="DY7" s="7" t="str">
        <f t="shared" si="48"/>
        <v>3</v>
      </c>
      <c r="DZ7" s="7" t="str">
        <f t="shared" si="49"/>
        <v>2</v>
      </c>
      <c r="EA7" s="7" t="str">
        <f t="shared" si="50"/>
        <v>3</v>
      </c>
      <c r="EB7" s="7" t="str">
        <f t="shared" si="51"/>
        <v>3</v>
      </c>
      <c r="EC7" s="7" t="str">
        <f t="shared" si="52"/>
        <v>1</v>
      </c>
      <c r="ED7" s="7" t="str">
        <f t="shared" si="53"/>
        <v>3</v>
      </c>
      <c r="EE7" s="9">
        <f>COUNTIF(Таблица1[[#This Row],[Ключ 2-1]:[Ключ 2-27]],"1")</f>
        <v>3</v>
      </c>
      <c r="EF7" s="9">
        <f>COUNTIF(Таблица1[[#This Row],[Ключ 2-1]:[Ключ 2-27]],"2")</f>
        <v>2</v>
      </c>
      <c r="EG7" s="9">
        <f>COUNTIF(Таблица1[[#This Row],[Ключ 2-1]:[Ключ 2-27]],"3")</f>
        <v>11</v>
      </c>
      <c r="EH7" s="9">
        <f>COUNTIF(Таблица1[[#This Row],[Ключ 2-1]:[Ключ 2-27]],"4")</f>
        <v>11</v>
      </c>
      <c r="EI7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2</v>
      </c>
      <c r="EJ7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0</v>
      </c>
      <c r="EK7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4</v>
      </c>
      <c r="EL7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7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7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7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7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7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7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7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7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7" s="1" t="s">
        <v>149</v>
      </c>
      <c r="EV7" s="1" t="s">
        <v>112</v>
      </c>
      <c r="EW7" s="1" t="s">
        <v>150</v>
      </c>
    </row>
    <row r="8" spans="1:154" x14ac:dyDescent="0.25">
      <c r="A8" s="1">
        <v>68120665</v>
      </c>
      <c r="B8" s="1" t="s">
        <v>304</v>
      </c>
      <c r="C8" s="1" t="s">
        <v>283</v>
      </c>
      <c r="D8" s="1" t="s">
        <v>58</v>
      </c>
      <c r="E8" s="1" t="s">
        <v>58</v>
      </c>
      <c r="F8" s="19">
        <v>3</v>
      </c>
      <c r="G8" s="1" t="s">
        <v>305</v>
      </c>
      <c r="H8" s="1" t="s">
        <v>281</v>
      </c>
      <c r="J8" s="15" t="s">
        <v>252</v>
      </c>
      <c r="K8" s="1" t="s">
        <v>220</v>
      </c>
      <c r="L8" s="1" t="s">
        <v>190</v>
      </c>
      <c r="M8" s="1" t="s">
        <v>201</v>
      </c>
      <c r="N8" s="1" t="s">
        <v>115</v>
      </c>
      <c r="O8" s="1" t="s">
        <v>177</v>
      </c>
      <c r="P8" s="1" t="s">
        <v>192</v>
      </c>
      <c r="Q8" s="1" t="s">
        <v>178</v>
      </c>
      <c r="R8" s="1" t="s">
        <v>117</v>
      </c>
      <c r="S8" s="1" t="s">
        <v>156</v>
      </c>
      <c r="T8" s="1" t="s">
        <v>181</v>
      </c>
      <c r="U8" s="1" t="s">
        <v>68</v>
      </c>
      <c r="V8" s="1" t="s">
        <v>228</v>
      </c>
      <c r="W8" s="1" t="s">
        <v>119</v>
      </c>
      <c r="X8" s="1" t="s">
        <v>182</v>
      </c>
      <c r="Y8" s="1" t="s">
        <v>72</v>
      </c>
      <c r="Z8" s="1" t="s">
        <v>159</v>
      </c>
      <c r="AA8" s="1" t="s">
        <v>74</v>
      </c>
      <c r="AB8" s="1" t="s">
        <v>233</v>
      </c>
      <c r="AC8" s="1" t="s">
        <v>160</v>
      </c>
      <c r="AD8" s="1" t="s">
        <v>215</v>
      </c>
      <c r="AE8" s="1" t="s">
        <v>183</v>
      </c>
      <c r="AF8" s="1" t="s">
        <v>126</v>
      </c>
      <c r="AG8" s="1" t="s">
        <v>194</v>
      </c>
      <c r="AH8" s="1" t="s">
        <v>229</v>
      </c>
      <c r="AI8" s="1" t="s">
        <v>81</v>
      </c>
      <c r="AJ8" s="1" t="s">
        <v>162</v>
      </c>
      <c r="AK8" s="1" t="s">
        <v>128</v>
      </c>
      <c r="AL8" s="5" t="str">
        <f t="shared" si="0"/>
        <v>3</v>
      </c>
      <c r="AM8" s="5" t="str">
        <f t="shared" si="1"/>
        <v>3</v>
      </c>
      <c r="AN8" s="5" t="str">
        <f t="shared" si="2"/>
        <v>4</v>
      </c>
      <c r="AO8" s="5" t="str">
        <f t="shared" si="3"/>
        <v>3</v>
      </c>
      <c r="AP8" s="5" t="str">
        <f t="shared" si="4"/>
        <v>3</v>
      </c>
      <c r="AQ8" s="5" t="str">
        <f t="shared" si="5"/>
        <v>1</v>
      </c>
      <c r="AR8" s="5" t="str">
        <f t="shared" si="6"/>
        <v>4</v>
      </c>
      <c r="AS8" s="5" t="str">
        <f t="shared" si="7"/>
        <v>4</v>
      </c>
      <c r="AT8" s="5" t="str">
        <f t="shared" si="8"/>
        <v>4</v>
      </c>
      <c r="AU8" s="5" t="str">
        <f t="shared" si="9"/>
        <v>4</v>
      </c>
      <c r="AV8" s="5" t="str">
        <f t="shared" si="10"/>
        <v>4</v>
      </c>
      <c r="AW8" s="5" t="str">
        <f t="shared" si="11"/>
        <v>1</v>
      </c>
      <c r="AX8" s="5" t="str">
        <f t="shared" si="12"/>
        <v>4</v>
      </c>
      <c r="AY8" s="5" t="str">
        <f t="shared" si="13"/>
        <v>4</v>
      </c>
      <c r="AZ8" s="5" t="str">
        <f t="shared" si="14"/>
        <v>1</v>
      </c>
      <c r="BA8" s="5" t="str">
        <f t="shared" si="15"/>
        <v>4</v>
      </c>
      <c r="BB8" s="5" t="str">
        <f t="shared" si="16"/>
        <v>4</v>
      </c>
      <c r="BC8" s="5" t="str">
        <f t="shared" si="17"/>
        <v>3</v>
      </c>
      <c r="BD8" s="5" t="str">
        <f t="shared" si="18"/>
        <v>2</v>
      </c>
      <c r="BE8" s="5" t="str">
        <f t="shared" si="19"/>
        <v>1</v>
      </c>
      <c r="BF8" s="5" t="str">
        <f t="shared" si="20"/>
        <v>3</v>
      </c>
      <c r="BG8" s="5" t="str">
        <f t="shared" si="21"/>
        <v>3</v>
      </c>
      <c r="BH8" s="5" t="str">
        <f t="shared" si="22"/>
        <v>4</v>
      </c>
      <c r="BI8" s="5" t="str">
        <f t="shared" si="23"/>
        <v>3</v>
      </c>
      <c r="BJ8" s="5" t="str">
        <f t="shared" si="24"/>
        <v>4</v>
      </c>
      <c r="BK8" s="5" t="str">
        <f t="shared" si="25"/>
        <v>1</v>
      </c>
      <c r="BL8" s="11" t="str">
        <f t="shared" si="26"/>
        <v>4</v>
      </c>
      <c r="BM8" s="7">
        <f>COUNTIF(Таблица1[[#This Row],[Ключ 1-1]:[Ключ 1-27]],"1")</f>
        <v>5</v>
      </c>
      <c r="BN8" s="7">
        <f>COUNTIF(Таблица1[[#This Row],[Ключ 1-1]:[Ключ 1-27]],"2")</f>
        <v>1</v>
      </c>
      <c r="BO8" s="7">
        <f>COUNTIF(Таблица1[[#This Row],[Ключ 1-1]:[Ключ 1-27]],"3")</f>
        <v>8</v>
      </c>
      <c r="BP8" s="7">
        <f>COUNTIF(Таблица1[[#This Row],[Ключ 1-1]:[Ключ 1-27]],"4")</f>
        <v>13</v>
      </c>
      <c r="BQ8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8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8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8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8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2</v>
      </c>
      <c r="BV8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8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2</v>
      </c>
      <c r="BX8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8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3</v>
      </c>
      <c r="BZ8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8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8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8" s="1" t="s">
        <v>129</v>
      </c>
      <c r="CD8" s="1" t="s">
        <v>209</v>
      </c>
      <c r="CE8" s="1" t="s">
        <v>131</v>
      </c>
      <c r="CF8" s="1" t="s">
        <v>184</v>
      </c>
      <c r="CG8" s="1" t="s">
        <v>88</v>
      </c>
      <c r="CH8" s="1" t="s">
        <v>89</v>
      </c>
      <c r="CI8" s="1" t="s">
        <v>90</v>
      </c>
      <c r="CJ8" s="1" t="s">
        <v>134</v>
      </c>
      <c r="CK8" s="1" t="s">
        <v>185</v>
      </c>
      <c r="CL8" s="1" t="s">
        <v>93</v>
      </c>
      <c r="CM8" s="1" t="s">
        <v>94</v>
      </c>
      <c r="CN8" s="1" t="s">
        <v>169</v>
      </c>
      <c r="CO8" s="1" t="s">
        <v>138</v>
      </c>
      <c r="CP8" s="1" t="s">
        <v>170</v>
      </c>
      <c r="CQ8" s="1" t="s">
        <v>98</v>
      </c>
      <c r="CR8" s="1" t="s">
        <v>140</v>
      </c>
      <c r="CS8" s="1" t="s">
        <v>141</v>
      </c>
      <c r="CT8" s="1" t="s">
        <v>101</v>
      </c>
      <c r="CU8" s="1" t="s">
        <v>231</v>
      </c>
      <c r="CV8" s="1" t="s">
        <v>103</v>
      </c>
      <c r="CW8" s="1" t="s">
        <v>104</v>
      </c>
      <c r="CX8" s="1" t="s">
        <v>222</v>
      </c>
      <c r="CY8" s="1" t="s">
        <v>106</v>
      </c>
      <c r="CZ8" s="1" t="s">
        <v>223</v>
      </c>
      <c r="DA8" s="1" t="s">
        <v>108</v>
      </c>
      <c r="DB8" s="1" t="s">
        <v>109</v>
      </c>
      <c r="DC8" s="1" t="s">
        <v>148</v>
      </c>
      <c r="DD8" s="7" t="str">
        <f t="shared" si="27"/>
        <v>1</v>
      </c>
      <c r="DE8" s="7" t="str">
        <f t="shared" si="28"/>
        <v>1</v>
      </c>
      <c r="DF8" s="7" t="str">
        <f t="shared" si="29"/>
        <v>4</v>
      </c>
      <c r="DG8" s="7" t="str">
        <f t="shared" si="30"/>
        <v>4</v>
      </c>
      <c r="DH8" s="7" t="str">
        <f t="shared" si="31"/>
        <v>2</v>
      </c>
      <c r="DI8" s="7" t="str">
        <f t="shared" si="32"/>
        <v>1</v>
      </c>
      <c r="DJ8" s="7" t="str">
        <f t="shared" si="33"/>
        <v>3</v>
      </c>
      <c r="DK8" s="7" t="str">
        <f t="shared" si="34"/>
        <v>4</v>
      </c>
      <c r="DL8" s="7" t="str">
        <f t="shared" si="35"/>
        <v>4</v>
      </c>
      <c r="DM8" s="7" t="str">
        <f t="shared" si="36"/>
        <v>4</v>
      </c>
      <c r="DN8" s="7" t="str">
        <f t="shared" si="37"/>
        <v>4</v>
      </c>
      <c r="DO8" s="7" t="str">
        <f t="shared" si="38"/>
        <v>4</v>
      </c>
      <c r="DP8" s="7" t="str">
        <f t="shared" si="39"/>
        <v>2</v>
      </c>
      <c r="DQ8" s="7" t="str">
        <f t="shared" si="40"/>
        <v>1</v>
      </c>
      <c r="DR8" s="7" t="str">
        <f t="shared" si="41"/>
        <v>1</v>
      </c>
      <c r="DS8" s="7" t="str">
        <f t="shared" si="42"/>
        <v>2</v>
      </c>
      <c r="DT8" s="7" t="str">
        <f t="shared" si="43"/>
        <v>3</v>
      </c>
      <c r="DU8" s="7" t="str">
        <f t="shared" si="44"/>
        <v>2</v>
      </c>
      <c r="DV8" s="7" t="str">
        <f t="shared" si="45"/>
        <v>1</v>
      </c>
      <c r="DW8" s="7" t="str">
        <f t="shared" si="46"/>
        <v>4</v>
      </c>
      <c r="DX8" s="7" t="str">
        <f t="shared" si="47"/>
        <v>4</v>
      </c>
      <c r="DY8" s="7" t="str">
        <f t="shared" si="48"/>
        <v>1</v>
      </c>
      <c r="DZ8" s="7" t="str">
        <f t="shared" si="49"/>
        <v>2</v>
      </c>
      <c r="EA8" s="7" t="str">
        <f t="shared" si="50"/>
        <v>3</v>
      </c>
      <c r="EB8" s="7" t="str">
        <f t="shared" si="51"/>
        <v>3</v>
      </c>
      <c r="EC8" s="7" t="str">
        <f t="shared" si="52"/>
        <v>1</v>
      </c>
      <c r="ED8" s="7" t="str">
        <f t="shared" si="53"/>
        <v>4</v>
      </c>
      <c r="EE8" s="9">
        <f>COUNTIF(Таблица1[[#This Row],[Ключ 2-1]:[Ключ 2-27]],"1")</f>
        <v>8</v>
      </c>
      <c r="EF8" s="9">
        <f>COUNTIF(Таблица1[[#This Row],[Ключ 2-1]:[Ключ 2-27]],"2")</f>
        <v>5</v>
      </c>
      <c r="EG8" s="9">
        <f>COUNTIF(Таблица1[[#This Row],[Ключ 2-1]:[Ключ 2-27]],"3")</f>
        <v>4</v>
      </c>
      <c r="EH8" s="9">
        <f>COUNTIF(Таблица1[[#This Row],[Ключ 2-1]:[Ключ 2-27]],"4")</f>
        <v>10</v>
      </c>
      <c r="EI8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8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8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8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8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3</v>
      </c>
      <c r="EN8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2</v>
      </c>
      <c r="EO8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8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8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8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8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1</v>
      </c>
      <c r="ET8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5</v>
      </c>
      <c r="EU8" s="1" t="s">
        <v>111</v>
      </c>
      <c r="EV8" s="1" t="s">
        <v>112</v>
      </c>
      <c r="EW8" s="1" t="s">
        <v>150</v>
      </c>
    </row>
    <row r="9" spans="1:154" x14ac:dyDescent="0.25">
      <c r="A9" s="1">
        <v>68573826</v>
      </c>
      <c r="B9" s="1" t="s">
        <v>264</v>
      </c>
      <c r="C9" s="1" t="s">
        <v>265</v>
      </c>
      <c r="D9" s="1" t="s">
        <v>58</v>
      </c>
      <c r="E9" s="1" t="s">
        <v>58</v>
      </c>
      <c r="F9" s="19">
        <v>3</v>
      </c>
      <c r="G9" s="1" t="s">
        <v>266</v>
      </c>
      <c r="H9" s="1" t="s">
        <v>267</v>
      </c>
      <c r="J9" s="15" t="s">
        <v>252</v>
      </c>
      <c r="K9" s="1" t="s">
        <v>200</v>
      </c>
      <c r="L9" s="1" t="s">
        <v>113</v>
      </c>
      <c r="M9" s="1" t="s">
        <v>61</v>
      </c>
      <c r="N9" s="1" t="s">
        <v>115</v>
      </c>
      <c r="O9" s="1" t="s">
        <v>177</v>
      </c>
      <c r="P9" s="1" t="s">
        <v>202</v>
      </c>
      <c r="Q9" s="1" t="s">
        <v>178</v>
      </c>
      <c r="R9" s="1" t="s">
        <v>65</v>
      </c>
      <c r="S9" s="1" t="s">
        <v>156</v>
      </c>
      <c r="T9" s="1" t="s">
        <v>181</v>
      </c>
      <c r="U9" s="1" t="s">
        <v>68</v>
      </c>
      <c r="V9" s="1" t="s">
        <v>69</v>
      </c>
      <c r="W9" s="1" t="s">
        <v>70</v>
      </c>
      <c r="X9" s="1" t="s">
        <v>213</v>
      </c>
      <c r="Y9" s="1" t="s">
        <v>72</v>
      </c>
      <c r="Z9" s="1" t="s">
        <v>159</v>
      </c>
      <c r="AA9" s="1" t="s">
        <v>74</v>
      </c>
      <c r="AB9" s="1" t="s">
        <v>122</v>
      </c>
      <c r="AC9" s="1" t="s">
        <v>123</v>
      </c>
      <c r="AD9" s="1" t="s">
        <v>161</v>
      </c>
      <c r="AE9" s="1" t="s">
        <v>183</v>
      </c>
      <c r="AF9" s="1" t="s">
        <v>126</v>
      </c>
      <c r="AG9" s="1" t="s">
        <v>79</v>
      </c>
      <c r="AH9" s="1" t="s">
        <v>229</v>
      </c>
      <c r="AI9" s="1" t="s">
        <v>81</v>
      </c>
      <c r="AJ9" s="1" t="s">
        <v>162</v>
      </c>
      <c r="AK9" s="1" t="s">
        <v>221</v>
      </c>
      <c r="AL9" s="5" t="str">
        <f t="shared" si="0"/>
        <v>1</v>
      </c>
      <c r="AM9" s="5" t="str">
        <f t="shared" si="1"/>
        <v>1</v>
      </c>
      <c r="AN9" s="5" t="str">
        <f t="shared" si="2"/>
        <v>2</v>
      </c>
      <c r="AO9" s="5" t="str">
        <f t="shared" si="3"/>
        <v>3</v>
      </c>
      <c r="AP9" s="5" t="str">
        <f t="shared" si="4"/>
        <v>3</v>
      </c>
      <c r="AQ9" s="5" t="str">
        <f t="shared" si="5"/>
        <v>3</v>
      </c>
      <c r="AR9" s="5" t="str">
        <f t="shared" si="6"/>
        <v>4</v>
      </c>
      <c r="AS9" s="5" t="str">
        <f t="shared" si="7"/>
        <v>2</v>
      </c>
      <c r="AT9" s="5" t="str">
        <f t="shared" si="8"/>
        <v>4</v>
      </c>
      <c r="AU9" s="5" t="str">
        <f t="shared" si="9"/>
        <v>4</v>
      </c>
      <c r="AV9" s="5" t="str">
        <f t="shared" si="10"/>
        <v>4</v>
      </c>
      <c r="AW9" s="5" t="str">
        <f t="shared" si="11"/>
        <v>2</v>
      </c>
      <c r="AX9" s="5" t="str">
        <f t="shared" si="12"/>
        <v>1</v>
      </c>
      <c r="AY9" s="5" t="str">
        <f t="shared" si="13"/>
        <v>1</v>
      </c>
      <c r="AZ9" s="5" t="str">
        <f t="shared" si="14"/>
        <v>1</v>
      </c>
      <c r="BA9" s="5" t="str">
        <f t="shared" si="15"/>
        <v>4</v>
      </c>
      <c r="BB9" s="5" t="str">
        <f t="shared" si="16"/>
        <v>4</v>
      </c>
      <c r="BC9" s="5" t="str">
        <f t="shared" si="17"/>
        <v>4</v>
      </c>
      <c r="BD9" s="5" t="str">
        <f t="shared" si="18"/>
        <v>4</v>
      </c>
      <c r="BE9" s="5" t="str">
        <f t="shared" si="19"/>
        <v>4</v>
      </c>
      <c r="BF9" s="5" t="str">
        <f t="shared" si="20"/>
        <v>3</v>
      </c>
      <c r="BG9" s="5" t="str">
        <f t="shared" si="21"/>
        <v>3</v>
      </c>
      <c r="BH9" s="5" t="str">
        <f t="shared" si="22"/>
        <v>2</v>
      </c>
      <c r="BI9" s="5" t="str">
        <f t="shared" si="23"/>
        <v>3</v>
      </c>
      <c r="BJ9" s="5" t="str">
        <f t="shared" si="24"/>
        <v>4</v>
      </c>
      <c r="BK9" s="5" t="str">
        <f t="shared" si="25"/>
        <v>1</v>
      </c>
      <c r="BL9" s="11" t="str">
        <f t="shared" si="26"/>
        <v>1</v>
      </c>
      <c r="BM9" s="7">
        <f>COUNTIF(Таблица1[[#This Row],[Ключ 1-1]:[Ключ 1-27]],"1")</f>
        <v>7</v>
      </c>
      <c r="BN9" s="7">
        <f>COUNTIF(Таблица1[[#This Row],[Ключ 1-1]:[Ключ 1-27]],"2")</f>
        <v>4</v>
      </c>
      <c r="BO9" s="7">
        <f>COUNTIF(Таблица1[[#This Row],[Ключ 1-1]:[Ключ 1-27]],"3")</f>
        <v>6</v>
      </c>
      <c r="BP9" s="7">
        <f>COUNTIF(Таблица1[[#This Row],[Ключ 1-1]:[Ключ 1-27]],"4")</f>
        <v>10</v>
      </c>
      <c r="BQ9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9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9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9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9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3</v>
      </c>
      <c r="BV9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2</v>
      </c>
      <c r="BW9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9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9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2</v>
      </c>
      <c r="BZ9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9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9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9" s="1" t="s">
        <v>217</v>
      </c>
      <c r="CD9" s="1" t="s">
        <v>130</v>
      </c>
      <c r="CE9" s="1" t="s">
        <v>131</v>
      </c>
      <c r="CF9" s="1" t="s">
        <v>227</v>
      </c>
      <c r="CG9" s="1" t="s">
        <v>88</v>
      </c>
      <c r="CH9" s="1" t="s">
        <v>132</v>
      </c>
      <c r="CI9" s="1" t="s">
        <v>90</v>
      </c>
      <c r="CJ9" s="1" t="s">
        <v>167</v>
      </c>
      <c r="CK9" s="1" t="s">
        <v>185</v>
      </c>
      <c r="CL9" s="1" t="s">
        <v>168</v>
      </c>
      <c r="CM9" s="1" t="s">
        <v>196</v>
      </c>
      <c r="CN9" s="1" t="s">
        <v>95</v>
      </c>
      <c r="CO9" s="1" t="s">
        <v>96</v>
      </c>
      <c r="CP9" s="1" t="s">
        <v>97</v>
      </c>
      <c r="CQ9" s="1" t="s">
        <v>98</v>
      </c>
      <c r="CR9" s="1" t="s">
        <v>99</v>
      </c>
      <c r="CS9" s="1" t="s">
        <v>100</v>
      </c>
      <c r="CT9" s="1" t="s">
        <v>197</v>
      </c>
      <c r="CU9" s="1" t="s">
        <v>212</v>
      </c>
      <c r="CV9" s="1" t="s">
        <v>241</v>
      </c>
      <c r="CW9" s="1" t="s">
        <v>198</v>
      </c>
      <c r="CX9" s="1" t="s">
        <v>105</v>
      </c>
      <c r="CY9" s="1" t="s">
        <v>187</v>
      </c>
      <c r="CZ9" s="1" t="s">
        <v>107</v>
      </c>
      <c r="DA9" s="1" t="s">
        <v>108</v>
      </c>
      <c r="DB9" s="1" t="s">
        <v>188</v>
      </c>
      <c r="DC9" s="1" t="s">
        <v>110</v>
      </c>
      <c r="DD9" s="7" t="str">
        <f t="shared" si="27"/>
        <v>3</v>
      </c>
      <c r="DE9" s="7" t="str">
        <f t="shared" si="28"/>
        <v>3</v>
      </c>
      <c r="DF9" s="7" t="str">
        <f t="shared" si="29"/>
        <v>4</v>
      </c>
      <c r="DG9" s="7" t="str">
        <f t="shared" si="30"/>
        <v>2</v>
      </c>
      <c r="DH9" s="7" t="str">
        <f t="shared" si="31"/>
        <v>2</v>
      </c>
      <c r="DI9" s="7" t="str">
        <f t="shared" si="32"/>
        <v>3</v>
      </c>
      <c r="DJ9" s="7" t="str">
        <f t="shared" si="33"/>
        <v>3</v>
      </c>
      <c r="DK9" s="7" t="str">
        <f t="shared" si="34"/>
        <v>3</v>
      </c>
      <c r="DL9" s="7" t="str">
        <f t="shared" si="35"/>
        <v>4</v>
      </c>
      <c r="DM9" s="7" t="str">
        <f t="shared" si="36"/>
        <v>3</v>
      </c>
      <c r="DN9" s="7" t="str">
        <f t="shared" si="37"/>
        <v>3</v>
      </c>
      <c r="DO9" s="7" t="str">
        <f t="shared" si="38"/>
        <v>3</v>
      </c>
      <c r="DP9" s="7" t="str">
        <f t="shared" si="39"/>
        <v>4</v>
      </c>
      <c r="DQ9" s="7" t="str">
        <f t="shared" si="40"/>
        <v>4</v>
      </c>
      <c r="DR9" s="7" t="str">
        <f t="shared" si="41"/>
        <v>1</v>
      </c>
      <c r="DS9" s="7" t="str">
        <f t="shared" si="42"/>
        <v>1</v>
      </c>
      <c r="DT9" s="7" t="str">
        <f t="shared" si="43"/>
        <v>4</v>
      </c>
      <c r="DU9" s="7" t="str">
        <f t="shared" si="44"/>
        <v>4</v>
      </c>
      <c r="DV9" s="7" t="str">
        <f t="shared" si="45"/>
        <v>2</v>
      </c>
      <c r="DW9" s="7" t="str">
        <f t="shared" si="46"/>
        <v>3</v>
      </c>
      <c r="DX9" s="7" t="str">
        <f t="shared" si="47"/>
        <v>3</v>
      </c>
      <c r="DY9" s="7" t="str">
        <f t="shared" si="48"/>
        <v>3</v>
      </c>
      <c r="DZ9" s="7" t="str">
        <f t="shared" si="49"/>
        <v>1</v>
      </c>
      <c r="EA9" s="7" t="str">
        <f t="shared" si="50"/>
        <v>1</v>
      </c>
      <c r="EB9" s="7" t="str">
        <f t="shared" si="51"/>
        <v>3</v>
      </c>
      <c r="EC9" s="7" t="str">
        <f t="shared" si="52"/>
        <v>4</v>
      </c>
      <c r="ED9" s="7" t="str">
        <f t="shared" si="53"/>
        <v>1</v>
      </c>
      <c r="EE9" s="9">
        <f>COUNTIF(Таблица1[[#This Row],[Ключ 2-1]:[Ключ 2-27]],"1")</f>
        <v>5</v>
      </c>
      <c r="EF9" s="9">
        <f>COUNTIF(Таблица1[[#This Row],[Ключ 2-1]:[Ключ 2-27]],"2")</f>
        <v>3</v>
      </c>
      <c r="EG9" s="9">
        <f>COUNTIF(Таблица1[[#This Row],[Ключ 2-1]:[Ключ 2-27]],"3")</f>
        <v>12</v>
      </c>
      <c r="EH9" s="9">
        <f>COUNTIF(Таблица1[[#This Row],[Ключ 2-1]:[Ключ 2-27]],"4")</f>
        <v>7</v>
      </c>
      <c r="EI9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1</v>
      </c>
      <c r="EJ9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9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5</v>
      </c>
      <c r="EL9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9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9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9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4</v>
      </c>
      <c r="EP9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9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9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9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3</v>
      </c>
      <c r="ET9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9" s="1" t="s">
        <v>111</v>
      </c>
      <c r="EV9" s="1" t="s">
        <v>242</v>
      </c>
      <c r="EW9" s="1" t="s">
        <v>150</v>
      </c>
    </row>
    <row r="10" spans="1:154" x14ac:dyDescent="0.25">
      <c r="A10" s="1">
        <v>68120894</v>
      </c>
      <c r="B10" s="1" t="s">
        <v>291</v>
      </c>
      <c r="C10" s="1" t="s">
        <v>292</v>
      </c>
      <c r="D10" s="1" t="s">
        <v>58</v>
      </c>
      <c r="E10" s="1" t="s">
        <v>58</v>
      </c>
      <c r="F10" s="19">
        <v>3</v>
      </c>
      <c r="G10" s="1" t="s">
        <v>293</v>
      </c>
      <c r="H10" s="1" t="s">
        <v>287</v>
      </c>
      <c r="J10" s="15" t="s">
        <v>252</v>
      </c>
      <c r="K10" s="1" t="s">
        <v>59</v>
      </c>
      <c r="L10" s="1" t="s">
        <v>190</v>
      </c>
      <c r="M10" s="1" t="s">
        <v>114</v>
      </c>
      <c r="N10" s="1" t="s">
        <v>115</v>
      </c>
      <c r="O10" s="1" t="s">
        <v>63</v>
      </c>
      <c r="P10" s="1" t="s">
        <v>202</v>
      </c>
      <c r="Q10" s="1" t="s">
        <v>178</v>
      </c>
      <c r="R10" s="1" t="s">
        <v>117</v>
      </c>
      <c r="S10" s="1" t="s">
        <v>156</v>
      </c>
      <c r="T10" s="1" t="s">
        <v>193</v>
      </c>
      <c r="U10" s="1" t="s">
        <v>68</v>
      </c>
      <c r="V10" s="1" t="s">
        <v>157</v>
      </c>
      <c r="W10" s="1" t="s">
        <v>119</v>
      </c>
      <c r="X10" s="1" t="s">
        <v>213</v>
      </c>
      <c r="Y10" s="1" t="s">
        <v>208</v>
      </c>
      <c r="Z10" s="1" t="s">
        <v>159</v>
      </c>
      <c r="AA10" s="1" t="s">
        <v>74</v>
      </c>
      <c r="AB10" s="1" t="s">
        <v>122</v>
      </c>
      <c r="AC10" s="1" t="s">
        <v>214</v>
      </c>
      <c r="AD10" s="1" t="s">
        <v>161</v>
      </c>
      <c r="AE10" s="1" t="s">
        <v>125</v>
      </c>
      <c r="AF10" s="1" t="s">
        <v>216</v>
      </c>
      <c r="AG10" s="1" t="s">
        <v>194</v>
      </c>
      <c r="AH10" s="1" t="s">
        <v>80</v>
      </c>
      <c r="AI10" s="1" t="s">
        <v>81</v>
      </c>
      <c r="AJ10" s="1" t="s">
        <v>82</v>
      </c>
      <c r="AK10" s="1" t="s">
        <v>163</v>
      </c>
      <c r="AL10" s="5" t="str">
        <f t="shared" si="0"/>
        <v>4</v>
      </c>
      <c r="AM10" s="5" t="str">
        <f t="shared" si="1"/>
        <v>3</v>
      </c>
      <c r="AN10" s="5" t="str">
        <f t="shared" si="2"/>
        <v>1</v>
      </c>
      <c r="AO10" s="5" t="str">
        <f t="shared" si="3"/>
        <v>3</v>
      </c>
      <c r="AP10" s="5" t="str">
        <f t="shared" si="4"/>
        <v>2</v>
      </c>
      <c r="AQ10" s="5" t="str">
        <f t="shared" si="5"/>
        <v>3</v>
      </c>
      <c r="AR10" s="5" t="str">
        <f t="shared" si="6"/>
        <v>4</v>
      </c>
      <c r="AS10" s="5" t="str">
        <f t="shared" si="7"/>
        <v>4</v>
      </c>
      <c r="AT10" s="5" t="str">
        <f t="shared" si="8"/>
        <v>4</v>
      </c>
      <c r="AU10" s="5" t="str">
        <f t="shared" si="9"/>
        <v>1</v>
      </c>
      <c r="AV10" s="5" t="str">
        <f t="shared" si="10"/>
        <v>4</v>
      </c>
      <c r="AW10" s="5" t="str">
        <f t="shared" si="11"/>
        <v>3</v>
      </c>
      <c r="AX10" s="5" t="str">
        <f t="shared" si="12"/>
        <v>4</v>
      </c>
      <c r="AY10" s="5" t="str">
        <f t="shared" si="13"/>
        <v>1</v>
      </c>
      <c r="AZ10" s="5" t="str">
        <f t="shared" si="14"/>
        <v>4</v>
      </c>
      <c r="BA10" s="5" t="str">
        <f t="shared" si="15"/>
        <v>4</v>
      </c>
      <c r="BB10" s="5" t="str">
        <f t="shared" si="16"/>
        <v>4</v>
      </c>
      <c r="BC10" s="5" t="str">
        <f t="shared" si="17"/>
        <v>4</v>
      </c>
      <c r="BD10" s="5" t="str">
        <f t="shared" si="18"/>
        <v>3</v>
      </c>
      <c r="BE10" s="5" t="str">
        <f t="shared" si="19"/>
        <v>4</v>
      </c>
      <c r="BF10" s="5" t="str">
        <f t="shared" si="20"/>
        <v>4</v>
      </c>
      <c r="BG10" s="5" t="str">
        <f t="shared" si="21"/>
        <v>4</v>
      </c>
      <c r="BH10" s="5" t="str">
        <f t="shared" si="22"/>
        <v>4</v>
      </c>
      <c r="BI10" s="5" t="str">
        <f t="shared" si="23"/>
        <v>2</v>
      </c>
      <c r="BJ10" s="5" t="str">
        <f t="shared" si="24"/>
        <v>4</v>
      </c>
      <c r="BK10" s="5" t="str">
        <f t="shared" si="25"/>
        <v>4</v>
      </c>
      <c r="BL10" s="11" t="str">
        <f t="shared" si="26"/>
        <v>2</v>
      </c>
      <c r="BM10" s="7">
        <f>COUNTIF(Таблица1[[#This Row],[Ключ 1-1]:[Ключ 1-27]],"1")</f>
        <v>3</v>
      </c>
      <c r="BN10" s="7">
        <f>COUNTIF(Таблица1[[#This Row],[Ключ 1-1]:[Ключ 1-27]],"2")</f>
        <v>3</v>
      </c>
      <c r="BO10" s="7">
        <f>COUNTIF(Таблица1[[#This Row],[Ключ 1-1]:[Ключ 1-27]],"3")</f>
        <v>5</v>
      </c>
      <c r="BP10" s="7">
        <f>COUNTIF(Таблица1[[#This Row],[Ключ 1-1]:[Ключ 1-27]],"4")</f>
        <v>16</v>
      </c>
      <c r="BQ10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10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10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10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6</v>
      </c>
      <c r="BU10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10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10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10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6</v>
      </c>
      <c r="BY10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10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10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2</v>
      </c>
      <c r="CB10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4</v>
      </c>
      <c r="CC10" s="1" t="s">
        <v>129</v>
      </c>
      <c r="CD10" s="1" t="s">
        <v>209</v>
      </c>
      <c r="CE10" s="1" t="s">
        <v>131</v>
      </c>
      <c r="CF10" s="1" t="s">
        <v>87</v>
      </c>
      <c r="CG10" s="1" t="s">
        <v>88</v>
      </c>
      <c r="CH10" s="1" t="s">
        <v>89</v>
      </c>
      <c r="CI10" s="1" t="s">
        <v>166</v>
      </c>
      <c r="CJ10" s="1" t="s">
        <v>167</v>
      </c>
      <c r="CK10" s="1" t="s">
        <v>185</v>
      </c>
      <c r="CL10" s="1" t="s">
        <v>210</v>
      </c>
      <c r="CM10" s="1" t="s">
        <v>211</v>
      </c>
      <c r="CN10" s="1" t="s">
        <v>137</v>
      </c>
      <c r="CO10" s="1" t="s">
        <v>206</v>
      </c>
      <c r="CP10" s="1" t="s">
        <v>246</v>
      </c>
      <c r="CQ10" s="1" t="s">
        <v>98</v>
      </c>
      <c r="CR10" s="1" t="s">
        <v>99</v>
      </c>
      <c r="CS10" s="1" t="s">
        <v>100</v>
      </c>
      <c r="CT10" s="1" t="s">
        <v>197</v>
      </c>
      <c r="CU10" s="1" t="s">
        <v>102</v>
      </c>
      <c r="CV10" s="1" t="s">
        <v>103</v>
      </c>
      <c r="CW10" s="1" t="s">
        <v>172</v>
      </c>
      <c r="CX10" s="1" t="s">
        <v>222</v>
      </c>
      <c r="CY10" s="1" t="s">
        <v>106</v>
      </c>
      <c r="CZ10" s="1" t="s">
        <v>146</v>
      </c>
      <c r="DA10" s="1" t="s">
        <v>174</v>
      </c>
      <c r="DB10" s="1" t="s">
        <v>207</v>
      </c>
      <c r="DC10" s="1" t="s">
        <v>189</v>
      </c>
      <c r="DD10" s="7" t="str">
        <f t="shared" si="27"/>
        <v>1</v>
      </c>
      <c r="DE10" s="7" t="str">
        <f t="shared" si="28"/>
        <v>1</v>
      </c>
      <c r="DF10" s="7" t="str">
        <f t="shared" si="29"/>
        <v>4</v>
      </c>
      <c r="DG10" s="7" t="str">
        <f t="shared" si="30"/>
        <v>1</v>
      </c>
      <c r="DH10" s="7" t="str">
        <f t="shared" si="31"/>
        <v>2</v>
      </c>
      <c r="DI10" s="7" t="str">
        <f t="shared" si="32"/>
        <v>1</v>
      </c>
      <c r="DJ10" s="7" t="str">
        <f t="shared" si="33"/>
        <v>2</v>
      </c>
      <c r="DK10" s="7" t="str">
        <f t="shared" si="34"/>
        <v>3</v>
      </c>
      <c r="DL10" s="7" t="str">
        <f t="shared" si="35"/>
        <v>4</v>
      </c>
      <c r="DM10" s="7" t="str">
        <f t="shared" si="36"/>
        <v>1</v>
      </c>
      <c r="DN10" s="7" t="str">
        <f t="shared" si="37"/>
        <v>2</v>
      </c>
      <c r="DO10" s="7" t="str">
        <f t="shared" si="38"/>
        <v>2</v>
      </c>
      <c r="DP10" s="7" t="str">
        <f t="shared" si="39"/>
        <v>1</v>
      </c>
      <c r="DQ10" s="7" t="str">
        <f t="shared" si="40"/>
        <v>2</v>
      </c>
      <c r="DR10" s="7" t="str">
        <f t="shared" si="41"/>
        <v>1</v>
      </c>
      <c r="DS10" s="7" t="str">
        <f t="shared" si="42"/>
        <v>1</v>
      </c>
      <c r="DT10" s="7" t="str">
        <f t="shared" si="43"/>
        <v>4</v>
      </c>
      <c r="DU10" s="7" t="str">
        <f t="shared" si="44"/>
        <v>4</v>
      </c>
      <c r="DV10" s="7" t="str">
        <f t="shared" si="45"/>
        <v>3</v>
      </c>
      <c r="DW10" s="7" t="str">
        <f t="shared" si="46"/>
        <v>4</v>
      </c>
      <c r="DX10" s="7" t="str">
        <f t="shared" si="47"/>
        <v>1</v>
      </c>
      <c r="DY10" s="7" t="str">
        <f t="shared" si="48"/>
        <v>1</v>
      </c>
      <c r="DZ10" s="7" t="str">
        <f t="shared" si="49"/>
        <v>2</v>
      </c>
      <c r="EA10" s="7" t="str">
        <f t="shared" si="50"/>
        <v>2</v>
      </c>
      <c r="EB10" s="7" t="str">
        <f t="shared" si="51"/>
        <v>4</v>
      </c>
      <c r="EC10" s="7" t="str">
        <f t="shared" si="52"/>
        <v>3</v>
      </c>
      <c r="ED10" s="7" t="str">
        <f t="shared" si="53"/>
        <v>2</v>
      </c>
      <c r="EE10" s="9">
        <f>COUNTIF(Таблица1[[#This Row],[Ключ 2-1]:[Ключ 2-27]],"1")</f>
        <v>10</v>
      </c>
      <c r="EF10" s="9">
        <f>COUNTIF(Таблица1[[#This Row],[Ключ 2-1]:[Ключ 2-27]],"2")</f>
        <v>8</v>
      </c>
      <c r="EG10" s="9">
        <f>COUNTIF(Таблица1[[#This Row],[Ключ 2-1]:[Ключ 2-27]],"3")</f>
        <v>3</v>
      </c>
      <c r="EH10" s="9">
        <f>COUNTIF(Таблица1[[#This Row],[Ключ 2-1]:[Ключ 2-27]],"4")</f>
        <v>6</v>
      </c>
      <c r="EI10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6</v>
      </c>
      <c r="EJ10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10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1</v>
      </c>
      <c r="EL10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10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10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4</v>
      </c>
      <c r="EO10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2</v>
      </c>
      <c r="EP10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10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10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3</v>
      </c>
      <c r="ES10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0</v>
      </c>
      <c r="ET10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10" s="1" t="s">
        <v>149</v>
      </c>
      <c r="EV10" s="1" t="s">
        <v>235</v>
      </c>
      <c r="EW10" s="1" t="s">
        <v>150</v>
      </c>
    </row>
    <row r="11" spans="1:154" x14ac:dyDescent="0.25">
      <c r="A11" s="1">
        <v>68120892</v>
      </c>
      <c r="B11" s="1" t="s">
        <v>291</v>
      </c>
      <c r="C11" s="1" t="s">
        <v>282</v>
      </c>
      <c r="D11" s="1" t="s">
        <v>58</v>
      </c>
      <c r="E11" s="1" t="s">
        <v>58</v>
      </c>
      <c r="F11" s="19">
        <v>3</v>
      </c>
      <c r="G11" s="1" t="s">
        <v>294</v>
      </c>
      <c r="H11" s="1" t="s">
        <v>288</v>
      </c>
      <c r="J11" s="15" t="s">
        <v>252</v>
      </c>
      <c r="K11" s="1" t="s">
        <v>59</v>
      </c>
      <c r="L11" s="1" t="s">
        <v>60</v>
      </c>
      <c r="M11" s="1" t="s">
        <v>61</v>
      </c>
      <c r="N11" s="1" t="s">
        <v>62</v>
      </c>
      <c r="O11" s="1" t="s">
        <v>63</v>
      </c>
      <c r="P11" s="1" t="s">
        <v>202</v>
      </c>
      <c r="Q11" s="1" t="s">
        <v>178</v>
      </c>
      <c r="R11" s="1" t="s">
        <v>232</v>
      </c>
      <c r="S11" s="1" t="s">
        <v>156</v>
      </c>
      <c r="T11" s="1" t="s">
        <v>193</v>
      </c>
      <c r="U11" s="1" t="s">
        <v>68</v>
      </c>
      <c r="V11" s="1" t="s">
        <v>228</v>
      </c>
      <c r="W11" s="1" t="s">
        <v>70</v>
      </c>
      <c r="X11" s="1" t="s">
        <v>213</v>
      </c>
      <c r="Y11" s="1" t="s">
        <v>208</v>
      </c>
      <c r="Z11" s="1" t="s">
        <v>159</v>
      </c>
      <c r="AA11" s="1" t="s">
        <v>74</v>
      </c>
      <c r="AB11" s="1" t="s">
        <v>122</v>
      </c>
      <c r="AC11" s="1" t="s">
        <v>160</v>
      </c>
      <c r="AD11" s="1" t="s">
        <v>161</v>
      </c>
      <c r="AE11" s="1" t="s">
        <v>125</v>
      </c>
      <c r="AF11" s="1" t="s">
        <v>126</v>
      </c>
      <c r="AG11" s="1" t="s">
        <v>194</v>
      </c>
      <c r="AH11" s="1" t="s">
        <v>80</v>
      </c>
      <c r="AI11" s="1" t="s">
        <v>81</v>
      </c>
      <c r="AJ11" s="1" t="s">
        <v>162</v>
      </c>
      <c r="AK11" s="1" t="s">
        <v>163</v>
      </c>
      <c r="AL11" s="5" t="str">
        <f t="shared" si="0"/>
        <v>4</v>
      </c>
      <c r="AM11" s="5" t="str">
        <f t="shared" si="1"/>
        <v>2</v>
      </c>
      <c r="AN11" s="5" t="str">
        <f t="shared" si="2"/>
        <v>2</v>
      </c>
      <c r="AO11" s="5" t="str">
        <f t="shared" si="3"/>
        <v>4</v>
      </c>
      <c r="AP11" s="5" t="str">
        <f t="shared" si="4"/>
        <v>2</v>
      </c>
      <c r="AQ11" s="5" t="str">
        <f t="shared" si="5"/>
        <v>3</v>
      </c>
      <c r="AR11" s="5" t="str">
        <f t="shared" si="6"/>
        <v>4</v>
      </c>
      <c r="AS11" s="5" t="str">
        <f t="shared" si="7"/>
        <v>1</v>
      </c>
      <c r="AT11" s="5" t="str">
        <f t="shared" si="8"/>
        <v>4</v>
      </c>
      <c r="AU11" s="5" t="str">
        <f t="shared" si="9"/>
        <v>1</v>
      </c>
      <c r="AV11" s="5" t="str">
        <f t="shared" si="10"/>
        <v>4</v>
      </c>
      <c r="AW11" s="5" t="str">
        <f t="shared" si="11"/>
        <v>1</v>
      </c>
      <c r="AX11" s="5" t="str">
        <f t="shared" si="12"/>
        <v>1</v>
      </c>
      <c r="AY11" s="5" t="str">
        <f t="shared" si="13"/>
        <v>1</v>
      </c>
      <c r="AZ11" s="5" t="str">
        <f t="shared" si="14"/>
        <v>4</v>
      </c>
      <c r="BA11" s="5" t="str">
        <f t="shared" si="15"/>
        <v>4</v>
      </c>
      <c r="BB11" s="5" t="str">
        <f t="shared" si="16"/>
        <v>4</v>
      </c>
      <c r="BC11" s="5" t="str">
        <f t="shared" si="17"/>
        <v>4</v>
      </c>
      <c r="BD11" s="5" t="str">
        <f t="shared" si="18"/>
        <v>2</v>
      </c>
      <c r="BE11" s="5" t="str">
        <f t="shared" si="19"/>
        <v>4</v>
      </c>
      <c r="BF11" s="5" t="str">
        <f t="shared" si="20"/>
        <v>4</v>
      </c>
      <c r="BG11" s="5" t="str">
        <f t="shared" si="21"/>
        <v>3</v>
      </c>
      <c r="BH11" s="5" t="str">
        <f t="shared" si="22"/>
        <v>4</v>
      </c>
      <c r="BI11" s="5" t="str">
        <f t="shared" si="23"/>
        <v>2</v>
      </c>
      <c r="BJ11" s="5" t="str">
        <f t="shared" si="24"/>
        <v>4</v>
      </c>
      <c r="BK11" s="5" t="str">
        <f t="shared" si="25"/>
        <v>1</v>
      </c>
      <c r="BL11" s="11" t="str">
        <f t="shared" si="26"/>
        <v>2</v>
      </c>
      <c r="BM11" s="7">
        <f>COUNTIF(Таблица1[[#This Row],[Ключ 1-1]:[Ключ 1-27]],"1")</f>
        <v>6</v>
      </c>
      <c r="BN11" s="7">
        <f>COUNTIF(Таблица1[[#This Row],[Ключ 1-1]:[Ключ 1-27]],"2")</f>
        <v>6</v>
      </c>
      <c r="BO11" s="7">
        <f>COUNTIF(Таблица1[[#This Row],[Ключ 1-1]:[Ключ 1-27]],"3")</f>
        <v>2</v>
      </c>
      <c r="BP11" s="7">
        <f>COUNTIF(Таблица1[[#This Row],[Ключ 1-1]:[Ключ 1-27]],"4")</f>
        <v>13</v>
      </c>
      <c r="BQ11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11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11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1</v>
      </c>
      <c r="BT11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11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3</v>
      </c>
      <c r="BV11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2</v>
      </c>
      <c r="BW11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0</v>
      </c>
      <c r="BX11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11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11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3</v>
      </c>
      <c r="CA11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1</v>
      </c>
      <c r="CB11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4</v>
      </c>
      <c r="CC11" s="1" t="s">
        <v>84</v>
      </c>
      <c r="CD11" s="1" t="s">
        <v>85</v>
      </c>
      <c r="CE11" s="1" t="s">
        <v>131</v>
      </c>
      <c r="CF11" s="1" t="s">
        <v>87</v>
      </c>
      <c r="CG11" s="1" t="s">
        <v>88</v>
      </c>
      <c r="CH11" s="1" t="s">
        <v>165</v>
      </c>
      <c r="CI11" s="1" t="s">
        <v>90</v>
      </c>
      <c r="CJ11" s="1" t="s">
        <v>167</v>
      </c>
      <c r="CK11" s="1" t="s">
        <v>185</v>
      </c>
      <c r="CL11" s="1" t="s">
        <v>210</v>
      </c>
      <c r="CM11" s="1" t="s">
        <v>196</v>
      </c>
      <c r="CN11" s="1" t="s">
        <v>137</v>
      </c>
      <c r="CO11" s="1" t="s">
        <v>206</v>
      </c>
      <c r="CP11" s="1" t="s">
        <v>170</v>
      </c>
      <c r="CQ11" s="1" t="s">
        <v>98</v>
      </c>
      <c r="CR11" s="1" t="s">
        <v>99</v>
      </c>
      <c r="CS11" s="1" t="s">
        <v>100</v>
      </c>
      <c r="CT11" s="1" t="s">
        <v>197</v>
      </c>
      <c r="CU11" s="1" t="s">
        <v>102</v>
      </c>
      <c r="CV11" s="1" t="s">
        <v>103</v>
      </c>
      <c r="CW11" s="1" t="s">
        <v>198</v>
      </c>
      <c r="CX11" s="1" t="s">
        <v>222</v>
      </c>
      <c r="CY11" s="1" t="s">
        <v>106</v>
      </c>
      <c r="CZ11" s="1" t="s">
        <v>146</v>
      </c>
      <c r="DA11" s="1" t="s">
        <v>174</v>
      </c>
      <c r="DB11" s="1" t="s">
        <v>207</v>
      </c>
      <c r="DC11" s="1" t="s">
        <v>175</v>
      </c>
      <c r="DD11" s="7" t="str">
        <f t="shared" si="27"/>
        <v>4</v>
      </c>
      <c r="DE11" s="7" t="str">
        <f t="shared" si="28"/>
        <v>4</v>
      </c>
      <c r="DF11" s="7" t="str">
        <f t="shared" si="29"/>
        <v>4</v>
      </c>
      <c r="DG11" s="7" t="str">
        <f t="shared" si="30"/>
        <v>1</v>
      </c>
      <c r="DH11" s="7" t="str">
        <f t="shared" si="31"/>
        <v>2</v>
      </c>
      <c r="DI11" s="7" t="str">
        <f t="shared" si="32"/>
        <v>4</v>
      </c>
      <c r="DJ11" s="7" t="str">
        <f t="shared" si="33"/>
        <v>3</v>
      </c>
      <c r="DK11" s="7" t="str">
        <f t="shared" si="34"/>
        <v>3</v>
      </c>
      <c r="DL11" s="7" t="str">
        <f t="shared" si="35"/>
        <v>4</v>
      </c>
      <c r="DM11" s="7" t="str">
        <f t="shared" si="36"/>
        <v>1</v>
      </c>
      <c r="DN11" s="7" t="str">
        <f t="shared" si="37"/>
        <v>3</v>
      </c>
      <c r="DO11" s="7" t="str">
        <f t="shared" si="38"/>
        <v>2</v>
      </c>
      <c r="DP11" s="7" t="str">
        <f t="shared" si="39"/>
        <v>1</v>
      </c>
      <c r="DQ11" s="7" t="str">
        <f t="shared" si="40"/>
        <v>1</v>
      </c>
      <c r="DR11" s="7" t="str">
        <f t="shared" si="41"/>
        <v>1</v>
      </c>
      <c r="DS11" s="7" t="str">
        <f t="shared" si="42"/>
        <v>1</v>
      </c>
      <c r="DT11" s="7" t="str">
        <f t="shared" si="43"/>
        <v>4</v>
      </c>
      <c r="DU11" s="7" t="str">
        <f t="shared" si="44"/>
        <v>4</v>
      </c>
      <c r="DV11" s="7" t="str">
        <f t="shared" si="45"/>
        <v>3</v>
      </c>
      <c r="DW11" s="7" t="str">
        <f t="shared" si="46"/>
        <v>4</v>
      </c>
      <c r="DX11" s="7" t="str">
        <f t="shared" si="47"/>
        <v>3</v>
      </c>
      <c r="DY11" s="7" t="str">
        <f t="shared" si="48"/>
        <v>1</v>
      </c>
      <c r="DZ11" s="7" t="str">
        <f t="shared" si="49"/>
        <v>2</v>
      </c>
      <c r="EA11" s="7" t="str">
        <f t="shared" si="50"/>
        <v>2</v>
      </c>
      <c r="EB11" s="7" t="str">
        <f t="shared" si="51"/>
        <v>4</v>
      </c>
      <c r="EC11" s="7" t="str">
        <f t="shared" si="52"/>
        <v>3</v>
      </c>
      <c r="ED11" s="7" t="str">
        <f t="shared" si="53"/>
        <v>3</v>
      </c>
      <c r="EE11" s="9">
        <f>COUNTIF(Таблица1[[#This Row],[Ключ 2-1]:[Ключ 2-27]],"1")</f>
        <v>7</v>
      </c>
      <c r="EF11" s="9">
        <f>COUNTIF(Таблица1[[#This Row],[Ключ 2-1]:[Ключ 2-27]],"2")</f>
        <v>4</v>
      </c>
      <c r="EG11" s="9">
        <f>COUNTIF(Таблица1[[#This Row],[Ключ 2-1]:[Ключ 2-27]],"3")</f>
        <v>7</v>
      </c>
      <c r="EH11" s="9">
        <f>COUNTIF(Таблица1[[#This Row],[Ключ 2-1]:[Ключ 2-27]],"4")</f>
        <v>9</v>
      </c>
      <c r="EI11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5</v>
      </c>
      <c r="EJ11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0</v>
      </c>
      <c r="EK11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11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11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11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2</v>
      </c>
      <c r="EO11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11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11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1</v>
      </c>
      <c r="ER11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11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2</v>
      </c>
      <c r="ET11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11" s="1" t="s">
        <v>149</v>
      </c>
      <c r="EV11" s="1" t="s">
        <v>235</v>
      </c>
      <c r="EW11" s="1" t="s">
        <v>150</v>
      </c>
    </row>
    <row r="12" spans="1:154" x14ac:dyDescent="0.25">
      <c r="A12" s="1">
        <v>68573651</v>
      </c>
      <c r="B12" s="1" t="s">
        <v>277</v>
      </c>
      <c r="C12" s="1" t="s">
        <v>278</v>
      </c>
      <c r="D12" s="1" t="s">
        <v>58</v>
      </c>
      <c r="E12" s="1" t="s">
        <v>58</v>
      </c>
      <c r="F12" s="19">
        <v>3</v>
      </c>
      <c r="G12" s="1" t="s">
        <v>273</v>
      </c>
      <c r="H12" s="1" t="s">
        <v>279</v>
      </c>
      <c r="J12" s="15" t="s">
        <v>252</v>
      </c>
      <c r="K12" s="1" t="s">
        <v>220</v>
      </c>
      <c r="L12" s="1" t="s">
        <v>190</v>
      </c>
      <c r="M12" s="1" t="s">
        <v>230</v>
      </c>
      <c r="N12" s="1" t="s">
        <v>115</v>
      </c>
      <c r="O12" s="1" t="s">
        <v>191</v>
      </c>
      <c r="P12" s="1" t="s">
        <v>202</v>
      </c>
      <c r="Q12" s="1" t="s">
        <v>178</v>
      </c>
      <c r="R12" s="1" t="s">
        <v>117</v>
      </c>
      <c r="S12" s="1" t="s">
        <v>156</v>
      </c>
      <c r="T12" s="1" t="s">
        <v>193</v>
      </c>
      <c r="U12" s="1" t="s">
        <v>68</v>
      </c>
      <c r="V12" s="1" t="s">
        <v>157</v>
      </c>
      <c r="W12" s="1" t="s">
        <v>158</v>
      </c>
      <c r="X12" s="1" t="s">
        <v>182</v>
      </c>
      <c r="Y12" s="1" t="s">
        <v>121</v>
      </c>
      <c r="Z12" s="1" t="s">
        <v>73</v>
      </c>
      <c r="AA12" s="1" t="s">
        <v>74</v>
      </c>
      <c r="AB12" s="1" t="s">
        <v>233</v>
      </c>
      <c r="AC12" s="1" t="s">
        <v>123</v>
      </c>
      <c r="AD12" s="1" t="s">
        <v>161</v>
      </c>
      <c r="AE12" s="1" t="s">
        <v>239</v>
      </c>
      <c r="AF12" s="1" t="s">
        <v>126</v>
      </c>
      <c r="AG12" s="1" t="s">
        <v>194</v>
      </c>
      <c r="AH12" s="1" t="s">
        <v>195</v>
      </c>
      <c r="AI12" s="1" t="s">
        <v>81</v>
      </c>
      <c r="AJ12" s="1" t="s">
        <v>234</v>
      </c>
      <c r="AK12" s="1" t="s">
        <v>163</v>
      </c>
      <c r="AL12" s="5" t="str">
        <f t="shared" si="0"/>
        <v>3</v>
      </c>
      <c r="AM12" s="5" t="str">
        <f t="shared" si="1"/>
        <v>3</v>
      </c>
      <c r="AN12" s="5" t="str">
        <f t="shared" si="2"/>
        <v>3</v>
      </c>
      <c r="AO12" s="5" t="str">
        <f t="shared" si="3"/>
        <v>3</v>
      </c>
      <c r="AP12" s="5" t="str">
        <f t="shared" si="4"/>
        <v>1</v>
      </c>
      <c r="AQ12" s="5" t="str">
        <f t="shared" si="5"/>
        <v>3</v>
      </c>
      <c r="AR12" s="5" t="str">
        <f t="shared" si="6"/>
        <v>4</v>
      </c>
      <c r="AS12" s="5" t="str">
        <f t="shared" si="7"/>
        <v>4</v>
      </c>
      <c r="AT12" s="5" t="str">
        <f t="shared" si="8"/>
        <v>4</v>
      </c>
      <c r="AU12" s="5" t="str">
        <f t="shared" si="9"/>
        <v>1</v>
      </c>
      <c r="AV12" s="5" t="str">
        <f t="shared" si="10"/>
        <v>4</v>
      </c>
      <c r="AW12" s="5" t="str">
        <f t="shared" si="11"/>
        <v>3</v>
      </c>
      <c r="AX12" s="5" t="str">
        <f t="shared" si="12"/>
        <v>2</v>
      </c>
      <c r="AY12" s="5" t="str">
        <f t="shared" si="13"/>
        <v>4</v>
      </c>
      <c r="AZ12" s="5" t="str">
        <f t="shared" si="14"/>
        <v>3</v>
      </c>
      <c r="BA12" s="5" t="str">
        <f t="shared" si="15"/>
        <v>3</v>
      </c>
      <c r="BB12" s="5" t="str">
        <f t="shared" si="16"/>
        <v>4</v>
      </c>
      <c r="BC12" s="5" t="str">
        <f t="shared" si="17"/>
        <v>3</v>
      </c>
      <c r="BD12" s="5" t="str">
        <f t="shared" si="18"/>
        <v>4</v>
      </c>
      <c r="BE12" s="5" t="str">
        <f t="shared" si="19"/>
        <v>4</v>
      </c>
      <c r="BF12" s="5" t="str">
        <f t="shared" si="20"/>
        <v>2</v>
      </c>
      <c r="BG12" s="5" t="str">
        <f t="shared" si="21"/>
        <v>3</v>
      </c>
      <c r="BH12" s="5" t="str">
        <f t="shared" si="22"/>
        <v>4</v>
      </c>
      <c r="BI12" s="5" t="str">
        <f t="shared" si="23"/>
        <v>4</v>
      </c>
      <c r="BJ12" s="5" t="str">
        <f t="shared" si="24"/>
        <v>4</v>
      </c>
      <c r="BK12" s="5" t="str">
        <f t="shared" si="25"/>
        <v>3</v>
      </c>
      <c r="BL12" s="11" t="str">
        <f t="shared" si="26"/>
        <v>2</v>
      </c>
      <c r="BM12" s="7">
        <f>COUNTIF(Таблица1[[#This Row],[Ключ 1-1]:[Ключ 1-27]],"1")</f>
        <v>2</v>
      </c>
      <c r="BN12" s="7">
        <f>COUNTIF(Таблица1[[#This Row],[Ключ 1-1]:[Ключ 1-27]],"2")</f>
        <v>3</v>
      </c>
      <c r="BO12" s="7">
        <f>COUNTIF(Таблица1[[#This Row],[Ключ 1-1]:[Ключ 1-27]],"3")</f>
        <v>11</v>
      </c>
      <c r="BP12" s="7">
        <f>COUNTIF(Таблица1[[#This Row],[Ключ 1-1]:[Ключ 1-27]],"4")</f>
        <v>11</v>
      </c>
      <c r="BQ12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12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12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12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12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12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12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2</v>
      </c>
      <c r="BX12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6</v>
      </c>
      <c r="BY12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12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12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12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12" s="1" t="s">
        <v>217</v>
      </c>
      <c r="CD12" s="1" t="s">
        <v>85</v>
      </c>
      <c r="CE12" s="1" t="s">
        <v>86</v>
      </c>
      <c r="CF12" s="1" t="s">
        <v>164</v>
      </c>
      <c r="CG12" s="1" t="s">
        <v>88</v>
      </c>
      <c r="CH12" s="1" t="s">
        <v>132</v>
      </c>
      <c r="CI12" s="1" t="s">
        <v>90</v>
      </c>
      <c r="CJ12" s="1" t="s">
        <v>91</v>
      </c>
      <c r="CK12" s="1" t="s">
        <v>185</v>
      </c>
      <c r="CL12" s="1" t="s">
        <v>93</v>
      </c>
      <c r="CM12" s="1" t="s">
        <v>196</v>
      </c>
      <c r="CN12" s="1" t="s">
        <v>95</v>
      </c>
      <c r="CO12" s="1" t="s">
        <v>96</v>
      </c>
      <c r="CP12" s="1" t="s">
        <v>238</v>
      </c>
      <c r="CQ12" s="1" t="s">
        <v>139</v>
      </c>
      <c r="CR12" s="1" t="s">
        <v>140</v>
      </c>
      <c r="CS12" s="1" t="s">
        <v>141</v>
      </c>
      <c r="CT12" s="1" t="s">
        <v>197</v>
      </c>
      <c r="CU12" s="1" t="s">
        <v>142</v>
      </c>
      <c r="CV12" s="1" t="s">
        <v>143</v>
      </c>
      <c r="CW12" s="1" t="s">
        <v>144</v>
      </c>
      <c r="CX12" s="1" t="s">
        <v>105</v>
      </c>
      <c r="CY12" s="1" t="s">
        <v>187</v>
      </c>
      <c r="CZ12" s="1" t="s">
        <v>219</v>
      </c>
      <c r="DA12" s="1" t="s">
        <v>108</v>
      </c>
      <c r="DB12" s="1" t="s">
        <v>188</v>
      </c>
      <c r="DC12" s="1" t="s">
        <v>175</v>
      </c>
      <c r="DD12" s="7" t="str">
        <f t="shared" si="27"/>
        <v>3</v>
      </c>
      <c r="DE12" s="7" t="str">
        <f t="shared" si="28"/>
        <v>4</v>
      </c>
      <c r="DF12" s="7" t="str">
        <f t="shared" si="29"/>
        <v>3</v>
      </c>
      <c r="DG12" s="7" t="str">
        <f t="shared" si="30"/>
        <v>3</v>
      </c>
      <c r="DH12" s="7" t="str">
        <f t="shared" si="31"/>
        <v>2</v>
      </c>
      <c r="DI12" s="7" t="str">
        <f t="shared" si="32"/>
        <v>3</v>
      </c>
      <c r="DJ12" s="7" t="str">
        <f t="shared" si="33"/>
        <v>3</v>
      </c>
      <c r="DK12" s="7" t="str">
        <f t="shared" si="34"/>
        <v>1</v>
      </c>
      <c r="DL12" s="7" t="str">
        <f t="shared" si="35"/>
        <v>4</v>
      </c>
      <c r="DM12" s="7" t="str">
        <f t="shared" si="36"/>
        <v>4</v>
      </c>
      <c r="DN12" s="7" t="str">
        <f t="shared" si="37"/>
        <v>3</v>
      </c>
      <c r="DO12" s="7" t="str">
        <f t="shared" si="38"/>
        <v>3</v>
      </c>
      <c r="DP12" s="7" t="str">
        <f t="shared" si="39"/>
        <v>4</v>
      </c>
      <c r="DQ12" s="7" t="str">
        <f t="shared" si="40"/>
        <v>3</v>
      </c>
      <c r="DR12" s="7" t="str">
        <f t="shared" si="41"/>
        <v>2</v>
      </c>
      <c r="DS12" s="7" t="str">
        <f t="shared" si="42"/>
        <v>2</v>
      </c>
      <c r="DT12" s="7" t="str">
        <f t="shared" si="43"/>
        <v>3</v>
      </c>
      <c r="DU12" s="7" t="str">
        <f t="shared" si="44"/>
        <v>4</v>
      </c>
      <c r="DV12" s="7" t="str">
        <f t="shared" si="45"/>
        <v>4</v>
      </c>
      <c r="DW12" s="7" t="str">
        <f t="shared" si="46"/>
        <v>2</v>
      </c>
      <c r="DX12" s="7" t="str">
        <f t="shared" si="47"/>
        <v>2</v>
      </c>
      <c r="DY12" s="7" t="str">
        <f t="shared" si="48"/>
        <v>3</v>
      </c>
      <c r="DZ12" s="7" t="str">
        <f t="shared" si="49"/>
        <v>1</v>
      </c>
      <c r="EA12" s="7" t="str">
        <f t="shared" si="50"/>
        <v>4</v>
      </c>
      <c r="EB12" s="7" t="str">
        <f t="shared" si="51"/>
        <v>3</v>
      </c>
      <c r="EC12" s="7" t="str">
        <f t="shared" si="52"/>
        <v>4</v>
      </c>
      <c r="ED12" s="7" t="str">
        <f t="shared" si="53"/>
        <v>3</v>
      </c>
      <c r="EE12" s="9">
        <f>COUNTIF(Таблица1[[#This Row],[Ключ 2-1]:[Ключ 2-27]],"1")</f>
        <v>2</v>
      </c>
      <c r="EF12" s="9">
        <f>COUNTIF(Таблица1[[#This Row],[Ключ 2-1]:[Ключ 2-27]],"2")</f>
        <v>5</v>
      </c>
      <c r="EG12" s="9">
        <f>COUNTIF(Таблица1[[#This Row],[Ключ 2-1]:[Ключ 2-27]],"3")</f>
        <v>12</v>
      </c>
      <c r="EH12" s="9">
        <f>COUNTIF(Таблица1[[#This Row],[Ключ 2-1]:[Ключ 2-27]],"4")</f>
        <v>8</v>
      </c>
      <c r="EI12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12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12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5</v>
      </c>
      <c r="EL12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12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12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2</v>
      </c>
      <c r="EO12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12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12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12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12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12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12" s="1" t="s">
        <v>149</v>
      </c>
      <c r="EV12" s="1" t="s">
        <v>242</v>
      </c>
      <c r="EW12" s="1" t="s">
        <v>150</v>
      </c>
    </row>
    <row r="13" spans="1:154" x14ac:dyDescent="0.25">
      <c r="A13" s="1">
        <v>68573673</v>
      </c>
      <c r="B13" s="1" t="s">
        <v>271</v>
      </c>
      <c r="C13" s="1" t="s">
        <v>275</v>
      </c>
      <c r="D13" s="1" t="s">
        <v>58</v>
      </c>
      <c r="E13" s="1" t="s">
        <v>58</v>
      </c>
      <c r="F13" s="19">
        <v>3</v>
      </c>
      <c r="G13" s="1" t="s">
        <v>273</v>
      </c>
      <c r="H13" s="1" t="s">
        <v>276</v>
      </c>
      <c r="J13" s="15" t="s">
        <v>252</v>
      </c>
      <c r="K13" s="1" t="s">
        <v>59</v>
      </c>
      <c r="L13" s="1" t="s">
        <v>190</v>
      </c>
      <c r="M13" s="1" t="s">
        <v>201</v>
      </c>
      <c r="N13" s="1" t="s">
        <v>176</v>
      </c>
      <c r="O13" s="1" t="s">
        <v>63</v>
      </c>
      <c r="P13" s="1" t="s">
        <v>154</v>
      </c>
      <c r="Q13" s="1" t="s">
        <v>178</v>
      </c>
      <c r="R13" s="1" t="s">
        <v>117</v>
      </c>
      <c r="S13" s="1" t="s">
        <v>156</v>
      </c>
      <c r="T13" s="1" t="s">
        <v>181</v>
      </c>
      <c r="U13" s="1" t="s">
        <v>68</v>
      </c>
      <c r="V13" s="1" t="s">
        <v>157</v>
      </c>
      <c r="W13" s="1" t="s">
        <v>70</v>
      </c>
      <c r="X13" s="1" t="s">
        <v>182</v>
      </c>
      <c r="Y13" s="1" t="s">
        <v>72</v>
      </c>
      <c r="Z13" s="1" t="s">
        <v>159</v>
      </c>
      <c r="AA13" s="1" t="s">
        <v>74</v>
      </c>
      <c r="AB13" s="1" t="s">
        <v>75</v>
      </c>
      <c r="AC13" s="1" t="s">
        <v>123</v>
      </c>
      <c r="AD13" s="1" t="s">
        <v>161</v>
      </c>
      <c r="AE13" s="1" t="s">
        <v>78</v>
      </c>
      <c r="AF13" s="1" t="s">
        <v>126</v>
      </c>
      <c r="AG13" s="1" t="s">
        <v>194</v>
      </c>
      <c r="AH13" s="1" t="s">
        <v>229</v>
      </c>
      <c r="AI13" s="1" t="s">
        <v>127</v>
      </c>
      <c r="AJ13" s="1" t="s">
        <v>162</v>
      </c>
      <c r="AK13" s="1" t="s">
        <v>163</v>
      </c>
      <c r="AL13" s="5" t="str">
        <f t="shared" si="0"/>
        <v>4</v>
      </c>
      <c r="AM13" s="5" t="str">
        <f t="shared" si="1"/>
        <v>3</v>
      </c>
      <c r="AN13" s="5" t="str">
        <f t="shared" si="2"/>
        <v>4</v>
      </c>
      <c r="AO13" s="5" t="str">
        <f t="shared" si="3"/>
        <v>1</v>
      </c>
      <c r="AP13" s="5" t="str">
        <f t="shared" si="4"/>
        <v>2</v>
      </c>
      <c r="AQ13" s="5" t="str">
        <f t="shared" si="5"/>
        <v>4</v>
      </c>
      <c r="AR13" s="5" t="str">
        <f t="shared" si="6"/>
        <v>4</v>
      </c>
      <c r="AS13" s="5" t="str">
        <f t="shared" si="7"/>
        <v>4</v>
      </c>
      <c r="AT13" s="5" t="str">
        <f t="shared" si="8"/>
        <v>4</v>
      </c>
      <c r="AU13" s="5" t="str">
        <f t="shared" si="9"/>
        <v>4</v>
      </c>
      <c r="AV13" s="5" t="str">
        <f t="shared" si="10"/>
        <v>4</v>
      </c>
      <c r="AW13" s="5" t="str">
        <f t="shared" si="11"/>
        <v>3</v>
      </c>
      <c r="AX13" s="5" t="str">
        <f t="shared" si="12"/>
        <v>1</v>
      </c>
      <c r="AY13" s="5" t="str">
        <f t="shared" si="13"/>
        <v>4</v>
      </c>
      <c r="AZ13" s="5" t="str">
        <f t="shared" si="14"/>
        <v>1</v>
      </c>
      <c r="BA13" s="5" t="str">
        <f t="shared" si="15"/>
        <v>4</v>
      </c>
      <c r="BB13" s="5" t="str">
        <f t="shared" si="16"/>
        <v>4</v>
      </c>
      <c r="BC13" s="5" t="str">
        <f t="shared" si="17"/>
        <v>1</v>
      </c>
      <c r="BD13" s="5" t="str">
        <f t="shared" si="18"/>
        <v>4</v>
      </c>
      <c r="BE13" s="5" t="str">
        <f t="shared" si="19"/>
        <v>4</v>
      </c>
      <c r="BF13" s="5" t="str">
        <f t="shared" si="20"/>
        <v>1</v>
      </c>
      <c r="BG13" s="5" t="str">
        <f t="shared" si="21"/>
        <v>3</v>
      </c>
      <c r="BH13" s="5" t="str">
        <f t="shared" si="22"/>
        <v>4</v>
      </c>
      <c r="BI13" s="5" t="str">
        <f t="shared" si="23"/>
        <v>3</v>
      </c>
      <c r="BJ13" s="5" t="str">
        <f t="shared" si="24"/>
        <v>3</v>
      </c>
      <c r="BK13" s="5" t="str">
        <f t="shared" si="25"/>
        <v>1</v>
      </c>
      <c r="BL13" s="11" t="str">
        <f t="shared" si="26"/>
        <v>2</v>
      </c>
      <c r="BM13" s="7">
        <f>COUNTIF(Таблица1[[#This Row],[Ключ 1-1]:[Ключ 1-27]],"1")</f>
        <v>6</v>
      </c>
      <c r="BN13" s="7">
        <f>COUNTIF(Таблица1[[#This Row],[Ключ 1-1]:[Ключ 1-27]],"2")</f>
        <v>2</v>
      </c>
      <c r="BO13" s="7">
        <f>COUNTIF(Таблица1[[#This Row],[Ключ 1-1]:[Ключ 1-27]],"3")</f>
        <v>5</v>
      </c>
      <c r="BP13" s="7">
        <f>COUNTIF(Таблица1[[#This Row],[Ключ 1-1]:[Ключ 1-27]],"4")</f>
        <v>14</v>
      </c>
      <c r="BQ13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13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13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13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13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13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13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13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6</v>
      </c>
      <c r="BY13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3</v>
      </c>
      <c r="BZ13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13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2</v>
      </c>
      <c r="CB13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13" s="1" t="s">
        <v>217</v>
      </c>
      <c r="CD13" s="1" t="s">
        <v>85</v>
      </c>
      <c r="CE13" s="1" t="s">
        <v>86</v>
      </c>
      <c r="CF13" s="1" t="s">
        <v>164</v>
      </c>
      <c r="CG13" s="1" t="s">
        <v>88</v>
      </c>
      <c r="CH13" s="1" t="s">
        <v>132</v>
      </c>
      <c r="CI13" s="1" t="s">
        <v>90</v>
      </c>
      <c r="CJ13" s="1" t="s">
        <v>91</v>
      </c>
      <c r="CK13" s="1" t="s">
        <v>185</v>
      </c>
      <c r="CL13" s="1" t="s">
        <v>93</v>
      </c>
      <c r="CM13" s="1" t="s">
        <v>196</v>
      </c>
      <c r="CN13" s="1" t="s">
        <v>95</v>
      </c>
      <c r="CO13" s="1" t="s">
        <v>96</v>
      </c>
      <c r="CP13" s="1" t="s">
        <v>97</v>
      </c>
      <c r="CQ13" s="1" t="s">
        <v>98</v>
      </c>
      <c r="CR13" s="1" t="s">
        <v>140</v>
      </c>
      <c r="CS13" s="1" t="s">
        <v>100</v>
      </c>
      <c r="CT13" s="1" t="s">
        <v>197</v>
      </c>
      <c r="CU13" s="1" t="s">
        <v>102</v>
      </c>
      <c r="CV13" s="1" t="s">
        <v>103</v>
      </c>
      <c r="CW13" s="1" t="s">
        <v>172</v>
      </c>
      <c r="CX13" s="1" t="s">
        <v>105</v>
      </c>
      <c r="CY13" s="1" t="s">
        <v>187</v>
      </c>
      <c r="CZ13" s="1" t="s">
        <v>223</v>
      </c>
      <c r="DA13" s="1" t="s">
        <v>108</v>
      </c>
      <c r="DB13" s="1" t="s">
        <v>188</v>
      </c>
      <c r="DC13" s="1" t="s">
        <v>148</v>
      </c>
      <c r="DD13" s="7" t="str">
        <f t="shared" si="27"/>
        <v>3</v>
      </c>
      <c r="DE13" s="7" t="str">
        <f t="shared" si="28"/>
        <v>4</v>
      </c>
      <c r="DF13" s="7" t="str">
        <f t="shared" si="29"/>
        <v>3</v>
      </c>
      <c r="DG13" s="7" t="str">
        <f t="shared" si="30"/>
        <v>3</v>
      </c>
      <c r="DH13" s="7" t="str">
        <f t="shared" si="31"/>
        <v>2</v>
      </c>
      <c r="DI13" s="7" t="str">
        <f t="shared" si="32"/>
        <v>3</v>
      </c>
      <c r="DJ13" s="7" t="str">
        <f t="shared" si="33"/>
        <v>3</v>
      </c>
      <c r="DK13" s="7" t="str">
        <f t="shared" si="34"/>
        <v>1</v>
      </c>
      <c r="DL13" s="7" t="str">
        <f t="shared" si="35"/>
        <v>4</v>
      </c>
      <c r="DM13" s="7" t="str">
        <f t="shared" si="36"/>
        <v>4</v>
      </c>
      <c r="DN13" s="7" t="str">
        <f t="shared" si="37"/>
        <v>3</v>
      </c>
      <c r="DO13" s="7" t="str">
        <f t="shared" si="38"/>
        <v>3</v>
      </c>
      <c r="DP13" s="7" t="str">
        <f t="shared" si="39"/>
        <v>4</v>
      </c>
      <c r="DQ13" s="7" t="str">
        <f t="shared" si="40"/>
        <v>4</v>
      </c>
      <c r="DR13" s="7" t="str">
        <f t="shared" si="41"/>
        <v>1</v>
      </c>
      <c r="DS13" s="7" t="str">
        <f t="shared" si="42"/>
        <v>2</v>
      </c>
      <c r="DT13" s="7" t="str">
        <f t="shared" si="43"/>
        <v>4</v>
      </c>
      <c r="DU13" s="7" t="str">
        <f t="shared" si="44"/>
        <v>4</v>
      </c>
      <c r="DV13" s="7" t="str">
        <f t="shared" si="45"/>
        <v>3</v>
      </c>
      <c r="DW13" s="7" t="str">
        <f t="shared" si="46"/>
        <v>4</v>
      </c>
      <c r="DX13" s="7" t="str">
        <f t="shared" si="47"/>
        <v>1</v>
      </c>
      <c r="DY13" s="7" t="str">
        <f t="shared" si="48"/>
        <v>3</v>
      </c>
      <c r="DZ13" s="7" t="str">
        <f t="shared" si="49"/>
        <v>1</v>
      </c>
      <c r="EA13" s="7" t="str">
        <f t="shared" si="50"/>
        <v>3</v>
      </c>
      <c r="EB13" s="7" t="str">
        <f t="shared" si="51"/>
        <v>3</v>
      </c>
      <c r="EC13" s="7" t="str">
        <f t="shared" si="52"/>
        <v>4</v>
      </c>
      <c r="ED13" s="7" t="str">
        <f t="shared" si="53"/>
        <v>4</v>
      </c>
      <c r="EE13" s="9">
        <f>COUNTIF(Таблица1[[#This Row],[Ключ 2-1]:[Ключ 2-27]],"1")</f>
        <v>4</v>
      </c>
      <c r="EF13" s="9">
        <f>COUNTIF(Таблица1[[#This Row],[Ключ 2-1]:[Ключ 2-27]],"2")</f>
        <v>2</v>
      </c>
      <c r="EG13" s="9">
        <f>COUNTIF(Таблица1[[#This Row],[Ключ 2-1]:[Ключ 2-27]],"3")</f>
        <v>11</v>
      </c>
      <c r="EH13" s="9">
        <f>COUNTIF(Таблица1[[#This Row],[Ключ 2-1]:[Ключ 2-27]],"4")</f>
        <v>10</v>
      </c>
      <c r="EI13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13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13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6</v>
      </c>
      <c r="EL13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13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13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13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13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5</v>
      </c>
      <c r="EQ13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13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13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13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13" s="1" t="s">
        <v>149</v>
      </c>
      <c r="EV13" s="1" t="s">
        <v>242</v>
      </c>
      <c r="EW13" s="1" t="s">
        <v>244</v>
      </c>
    </row>
    <row r="14" spans="1:154" x14ac:dyDescent="0.25">
      <c r="A14" s="1">
        <v>68573817</v>
      </c>
      <c r="B14" s="1" t="s">
        <v>264</v>
      </c>
      <c r="C14" s="1" t="s">
        <v>268</v>
      </c>
      <c r="D14" s="1" t="s">
        <v>58</v>
      </c>
      <c r="E14" s="1" t="s">
        <v>58</v>
      </c>
      <c r="F14" s="19">
        <v>3</v>
      </c>
      <c r="G14" s="1" t="s">
        <v>269</v>
      </c>
      <c r="H14" s="1" t="s">
        <v>270</v>
      </c>
      <c r="J14" s="15" t="s">
        <v>252</v>
      </c>
      <c r="K14" s="1" t="s">
        <v>220</v>
      </c>
      <c r="L14" s="1" t="s">
        <v>190</v>
      </c>
      <c r="M14" s="1" t="s">
        <v>230</v>
      </c>
      <c r="N14" s="1" t="s">
        <v>62</v>
      </c>
      <c r="O14" s="1" t="s">
        <v>177</v>
      </c>
      <c r="P14" s="1" t="s">
        <v>64</v>
      </c>
      <c r="Q14" s="1" t="s">
        <v>116</v>
      </c>
      <c r="R14" s="1" t="s">
        <v>179</v>
      </c>
      <c r="S14" s="1" t="s">
        <v>156</v>
      </c>
      <c r="T14" s="1" t="s">
        <v>67</v>
      </c>
      <c r="U14" s="1" t="s">
        <v>68</v>
      </c>
      <c r="V14" s="1" t="s">
        <v>157</v>
      </c>
      <c r="W14" s="1" t="s">
        <v>158</v>
      </c>
      <c r="X14" s="1" t="s">
        <v>120</v>
      </c>
      <c r="Y14" s="1" t="s">
        <v>208</v>
      </c>
      <c r="Z14" s="1" t="s">
        <v>159</v>
      </c>
      <c r="AA14" s="1" t="s">
        <v>74</v>
      </c>
      <c r="AB14" s="1" t="s">
        <v>233</v>
      </c>
      <c r="AC14" s="1" t="s">
        <v>214</v>
      </c>
      <c r="AD14" s="1" t="s">
        <v>161</v>
      </c>
      <c r="AE14" s="1" t="s">
        <v>183</v>
      </c>
      <c r="AF14" s="1" t="s">
        <v>126</v>
      </c>
      <c r="AG14" s="1" t="s">
        <v>79</v>
      </c>
      <c r="AH14" s="1" t="s">
        <v>229</v>
      </c>
      <c r="AI14" s="1" t="s">
        <v>81</v>
      </c>
      <c r="AJ14" s="1" t="s">
        <v>234</v>
      </c>
      <c r="AK14" s="1" t="s">
        <v>83</v>
      </c>
      <c r="AL14" s="5" t="str">
        <f t="shared" si="0"/>
        <v>3</v>
      </c>
      <c r="AM14" s="5" t="str">
        <f t="shared" si="1"/>
        <v>3</v>
      </c>
      <c r="AN14" s="5" t="str">
        <f t="shared" si="2"/>
        <v>3</v>
      </c>
      <c r="AO14" s="5" t="str">
        <f t="shared" si="3"/>
        <v>4</v>
      </c>
      <c r="AP14" s="5" t="str">
        <f t="shared" si="4"/>
        <v>3</v>
      </c>
      <c r="AQ14" s="5" t="str">
        <f t="shared" si="5"/>
        <v>2</v>
      </c>
      <c r="AR14" s="5" t="str">
        <f t="shared" si="6"/>
        <v>1</v>
      </c>
      <c r="AS14" s="5" t="str">
        <f t="shared" si="7"/>
        <v>3</v>
      </c>
      <c r="AT14" s="5" t="str">
        <f t="shared" si="8"/>
        <v>4</v>
      </c>
      <c r="AU14" s="5" t="str">
        <f t="shared" si="9"/>
        <v>3</v>
      </c>
      <c r="AV14" s="5" t="str">
        <f t="shared" si="10"/>
        <v>4</v>
      </c>
      <c r="AW14" s="5" t="str">
        <f t="shared" si="11"/>
        <v>3</v>
      </c>
      <c r="AX14" s="5" t="str">
        <f t="shared" si="12"/>
        <v>2</v>
      </c>
      <c r="AY14" s="5" t="str">
        <f t="shared" si="13"/>
        <v>3</v>
      </c>
      <c r="AZ14" s="5" t="str">
        <f t="shared" si="14"/>
        <v>4</v>
      </c>
      <c r="BA14" s="5" t="str">
        <f t="shared" si="15"/>
        <v>4</v>
      </c>
      <c r="BB14" s="5" t="str">
        <f t="shared" si="16"/>
        <v>4</v>
      </c>
      <c r="BC14" s="5" t="str">
        <f t="shared" si="17"/>
        <v>3</v>
      </c>
      <c r="BD14" s="5" t="str">
        <f t="shared" si="18"/>
        <v>3</v>
      </c>
      <c r="BE14" s="5" t="str">
        <f t="shared" si="19"/>
        <v>4</v>
      </c>
      <c r="BF14" s="5" t="str">
        <f t="shared" si="20"/>
        <v>3</v>
      </c>
      <c r="BG14" s="5" t="str">
        <f t="shared" si="21"/>
        <v>3</v>
      </c>
      <c r="BH14" s="5" t="str">
        <f t="shared" si="22"/>
        <v>2</v>
      </c>
      <c r="BI14" s="5" t="str">
        <f t="shared" si="23"/>
        <v>3</v>
      </c>
      <c r="BJ14" s="5" t="str">
        <f t="shared" si="24"/>
        <v>4</v>
      </c>
      <c r="BK14" s="5" t="str">
        <f t="shared" si="25"/>
        <v>3</v>
      </c>
      <c r="BL14" s="11" t="str">
        <f t="shared" si="26"/>
        <v>3</v>
      </c>
      <c r="BM14" s="7">
        <f>COUNTIF(Таблица1[[#This Row],[Ключ 1-1]:[Ключ 1-27]],"1")</f>
        <v>1</v>
      </c>
      <c r="BN14" s="7">
        <f>COUNTIF(Таблица1[[#This Row],[Ключ 1-1]:[Ключ 1-27]],"2")</f>
        <v>3</v>
      </c>
      <c r="BO14" s="7">
        <f>COUNTIF(Таблица1[[#This Row],[Ключ 1-1]:[Ключ 1-27]],"3")</f>
        <v>15</v>
      </c>
      <c r="BP14" s="7">
        <f>COUNTIF(Таблица1[[#This Row],[Ключ 1-1]:[Ключ 1-27]],"4")</f>
        <v>8</v>
      </c>
      <c r="BQ14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14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14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14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14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14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14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14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14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14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14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6</v>
      </c>
      <c r="CB14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14" s="1" t="s">
        <v>217</v>
      </c>
      <c r="CD14" s="1" t="s">
        <v>209</v>
      </c>
      <c r="CE14" s="1" t="s">
        <v>131</v>
      </c>
      <c r="CF14" s="1" t="s">
        <v>87</v>
      </c>
      <c r="CG14" s="1" t="s">
        <v>236</v>
      </c>
      <c r="CH14" s="1" t="s">
        <v>132</v>
      </c>
      <c r="CI14" s="1" t="s">
        <v>205</v>
      </c>
      <c r="CJ14" s="1" t="s">
        <v>167</v>
      </c>
      <c r="CK14" s="1" t="s">
        <v>92</v>
      </c>
      <c r="CL14" s="1" t="s">
        <v>93</v>
      </c>
      <c r="CM14" s="1" t="s">
        <v>94</v>
      </c>
      <c r="CN14" s="1" t="s">
        <v>137</v>
      </c>
      <c r="CO14" s="1" t="s">
        <v>138</v>
      </c>
      <c r="CP14" s="1" t="s">
        <v>97</v>
      </c>
      <c r="CQ14" s="1" t="s">
        <v>98</v>
      </c>
      <c r="CR14" s="1" t="s">
        <v>99</v>
      </c>
      <c r="CS14" s="1" t="s">
        <v>100</v>
      </c>
      <c r="CT14" s="1" t="s">
        <v>101</v>
      </c>
      <c r="CU14" s="1" t="s">
        <v>231</v>
      </c>
      <c r="CV14" s="1" t="s">
        <v>103</v>
      </c>
      <c r="CW14" s="1" t="s">
        <v>198</v>
      </c>
      <c r="CX14" s="1" t="s">
        <v>105</v>
      </c>
      <c r="CY14" s="1" t="s">
        <v>187</v>
      </c>
      <c r="CZ14" s="1" t="s">
        <v>223</v>
      </c>
      <c r="DA14" s="1" t="s">
        <v>108</v>
      </c>
      <c r="DB14" s="1" t="s">
        <v>109</v>
      </c>
      <c r="DC14" s="1" t="s">
        <v>175</v>
      </c>
      <c r="DD14" s="7" t="str">
        <f t="shared" si="27"/>
        <v>3</v>
      </c>
      <c r="DE14" s="7" t="str">
        <f t="shared" si="28"/>
        <v>1</v>
      </c>
      <c r="DF14" s="7" t="str">
        <f t="shared" si="29"/>
        <v>4</v>
      </c>
      <c r="DG14" s="7" t="str">
        <f t="shared" si="30"/>
        <v>1</v>
      </c>
      <c r="DH14" s="7" t="str">
        <f t="shared" si="31"/>
        <v>1</v>
      </c>
      <c r="DI14" s="7" t="str">
        <f t="shared" si="32"/>
        <v>3</v>
      </c>
      <c r="DJ14" s="7" t="str">
        <f t="shared" si="33"/>
        <v>4</v>
      </c>
      <c r="DK14" s="7" t="str">
        <f t="shared" si="34"/>
        <v>3</v>
      </c>
      <c r="DL14" s="7" t="str">
        <f t="shared" si="35"/>
        <v>1</v>
      </c>
      <c r="DM14" s="7" t="str">
        <f t="shared" si="36"/>
        <v>4</v>
      </c>
      <c r="DN14" s="7" t="str">
        <f t="shared" si="37"/>
        <v>4</v>
      </c>
      <c r="DO14" s="7" t="str">
        <f t="shared" si="38"/>
        <v>2</v>
      </c>
      <c r="DP14" s="7" t="str">
        <f t="shared" si="39"/>
        <v>2</v>
      </c>
      <c r="DQ14" s="7" t="str">
        <f t="shared" si="40"/>
        <v>4</v>
      </c>
      <c r="DR14" s="7" t="str">
        <f t="shared" si="41"/>
        <v>1</v>
      </c>
      <c r="DS14" s="7" t="str">
        <f t="shared" si="42"/>
        <v>1</v>
      </c>
      <c r="DT14" s="7" t="str">
        <f t="shared" si="43"/>
        <v>4</v>
      </c>
      <c r="DU14" s="7" t="str">
        <f t="shared" si="44"/>
        <v>2</v>
      </c>
      <c r="DV14" s="7" t="str">
        <f t="shared" si="45"/>
        <v>1</v>
      </c>
      <c r="DW14" s="7" t="str">
        <f t="shared" si="46"/>
        <v>4</v>
      </c>
      <c r="DX14" s="7" t="str">
        <f t="shared" si="47"/>
        <v>3</v>
      </c>
      <c r="DY14" s="7" t="str">
        <f t="shared" si="48"/>
        <v>3</v>
      </c>
      <c r="DZ14" s="7" t="str">
        <f t="shared" si="49"/>
        <v>1</v>
      </c>
      <c r="EA14" s="7" t="str">
        <f t="shared" si="50"/>
        <v>3</v>
      </c>
      <c r="EB14" s="7" t="str">
        <f t="shared" si="51"/>
        <v>3</v>
      </c>
      <c r="EC14" s="7" t="str">
        <f t="shared" si="52"/>
        <v>1</v>
      </c>
      <c r="ED14" s="7" t="str">
        <f t="shared" si="53"/>
        <v>3</v>
      </c>
      <c r="EE14" s="9">
        <f>COUNTIF(Таблица1[[#This Row],[Ключ 2-1]:[Ключ 2-27]],"1")</f>
        <v>9</v>
      </c>
      <c r="EF14" s="9">
        <f>COUNTIF(Таблица1[[#This Row],[Ключ 2-1]:[Ключ 2-27]],"2")</f>
        <v>3</v>
      </c>
      <c r="EG14" s="9">
        <f>COUNTIF(Таблица1[[#This Row],[Ключ 2-1]:[Ключ 2-27]],"3")</f>
        <v>8</v>
      </c>
      <c r="EH14" s="9">
        <f>COUNTIF(Таблица1[[#This Row],[Ключ 2-1]:[Ключ 2-27]],"4")</f>
        <v>7</v>
      </c>
      <c r="EI14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14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14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3</v>
      </c>
      <c r="EL14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14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4</v>
      </c>
      <c r="EN14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14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14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14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14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14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14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1</v>
      </c>
      <c r="EU14" s="1" t="s">
        <v>111</v>
      </c>
      <c r="EV14" s="1" t="s">
        <v>242</v>
      </c>
      <c r="EW14" s="1" t="s">
        <v>150</v>
      </c>
    </row>
    <row r="15" spans="1:154" x14ac:dyDescent="0.25">
      <c r="A15" s="1">
        <v>68573909</v>
      </c>
      <c r="B15" s="1" t="s">
        <v>260</v>
      </c>
      <c r="C15" s="1" t="s">
        <v>261</v>
      </c>
      <c r="D15" s="1" t="s">
        <v>58</v>
      </c>
      <c r="E15" s="1" t="s">
        <v>58</v>
      </c>
      <c r="F15" s="19">
        <v>3</v>
      </c>
      <c r="G15" s="1" t="s">
        <v>262</v>
      </c>
      <c r="H15" s="1" t="s">
        <v>199</v>
      </c>
      <c r="J15" s="15" t="s">
        <v>252</v>
      </c>
      <c r="K15" s="1" t="s">
        <v>220</v>
      </c>
      <c r="L15" s="1" t="s">
        <v>60</v>
      </c>
      <c r="M15" s="1" t="s">
        <v>61</v>
      </c>
      <c r="N15" s="1" t="s">
        <v>62</v>
      </c>
      <c r="O15" s="1" t="s">
        <v>63</v>
      </c>
      <c r="P15" s="1" t="s">
        <v>202</v>
      </c>
      <c r="Q15" s="1" t="s">
        <v>155</v>
      </c>
      <c r="R15" s="1" t="s">
        <v>117</v>
      </c>
      <c r="S15" s="1" t="s">
        <v>245</v>
      </c>
      <c r="T15" s="1" t="s">
        <v>118</v>
      </c>
      <c r="U15" s="1" t="s">
        <v>68</v>
      </c>
      <c r="V15" s="1" t="s">
        <v>157</v>
      </c>
      <c r="W15" s="1" t="s">
        <v>70</v>
      </c>
      <c r="X15" s="1" t="s">
        <v>182</v>
      </c>
      <c r="Y15" s="1" t="s">
        <v>121</v>
      </c>
      <c r="Z15" s="1" t="s">
        <v>73</v>
      </c>
      <c r="AA15" s="1" t="s">
        <v>203</v>
      </c>
      <c r="AB15" s="1" t="s">
        <v>233</v>
      </c>
      <c r="AC15" s="1" t="s">
        <v>214</v>
      </c>
      <c r="AD15" s="1" t="s">
        <v>215</v>
      </c>
      <c r="AE15" s="1" t="s">
        <v>183</v>
      </c>
      <c r="AF15" s="1" t="s">
        <v>126</v>
      </c>
      <c r="AG15" s="1" t="s">
        <v>79</v>
      </c>
      <c r="AH15" s="1" t="s">
        <v>195</v>
      </c>
      <c r="AI15" s="1" t="s">
        <v>127</v>
      </c>
      <c r="AJ15" s="1" t="s">
        <v>162</v>
      </c>
      <c r="AK15" s="1" t="s">
        <v>221</v>
      </c>
      <c r="AL15" s="5" t="str">
        <f t="shared" si="0"/>
        <v>3</v>
      </c>
      <c r="AM15" s="5" t="str">
        <f t="shared" si="1"/>
        <v>2</v>
      </c>
      <c r="AN15" s="5" t="str">
        <f t="shared" si="2"/>
        <v>2</v>
      </c>
      <c r="AO15" s="5" t="str">
        <f t="shared" si="3"/>
        <v>4</v>
      </c>
      <c r="AP15" s="5" t="str">
        <f t="shared" si="4"/>
        <v>2</v>
      </c>
      <c r="AQ15" s="5" t="str">
        <f t="shared" si="5"/>
        <v>3</v>
      </c>
      <c r="AR15" s="5" t="str">
        <f t="shared" si="6"/>
        <v>2</v>
      </c>
      <c r="AS15" s="5" t="str">
        <f t="shared" si="7"/>
        <v>4</v>
      </c>
      <c r="AT15" s="5" t="str">
        <f t="shared" si="8"/>
        <v>1</v>
      </c>
      <c r="AU15" s="5" t="str">
        <f t="shared" si="9"/>
        <v>2</v>
      </c>
      <c r="AV15" s="5" t="str">
        <f t="shared" si="10"/>
        <v>4</v>
      </c>
      <c r="AW15" s="5" t="str">
        <f t="shared" si="11"/>
        <v>3</v>
      </c>
      <c r="AX15" s="5" t="str">
        <f t="shared" si="12"/>
        <v>1</v>
      </c>
      <c r="AY15" s="5" t="str">
        <f t="shared" si="13"/>
        <v>4</v>
      </c>
      <c r="AZ15" s="5" t="str">
        <f t="shared" si="14"/>
        <v>3</v>
      </c>
      <c r="BA15" s="5" t="str">
        <f t="shared" si="15"/>
        <v>3</v>
      </c>
      <c r="BB15" s="5" t="str">
        <f t="shared" si="16"/>
        <v>1</v>
      </c>
      <c r="BC15" s="5" t="str">
        <f t="shared" si="17"/>
        <v>3</v>
      </c>
      <c r="BD15" s="5" t="str">
        <f t="shared" si="18"/>
        <v>3</v>
      </c>
      <c r="BE15" s="5" t="str">
        <f t="shared" si="19"/>
        <v>1</v>
      </c>
      <c r="BF15" s="5" t="str">
        <f t="shared" si="20"/>
        <v>3</v>
      </c>
      <c r="BG15" s="5" t="str">
        <f t="shared" si="21"/>
        <v>3</v>
      </c>
      <c r="BH15" s="5" t="str">
        <f t="shared" si="22"/>
        <v>2</v>
      </c>
      <c r="BI15" s="5" t="str">
        <f t="shared" si="23"/>
        <v>4</v>
      </c>
      <c r="BJ15" s="5" t="str">
        <f t="shared" si="24"/>
        <v>3</v>
      </c>
      <c r="BK15" s="5" t="str">
        <f t="shared" si="25"/>
        <v>1</v>
      </c>
      <c r="BL15" s="11" t="str">
        <f t="shared" si="26"/>
        <v>1</v>
      </c>
      <c r="BM15" s="7">
        <f>COUNTIF(Таблица1[[#This Row],[Ключ 1-1]:[Ключ 1-27]],"1")</f>
        <v>6</v>
      </c>
      <c r="BN15" s="7">
        <f>COUNTIF(Таблица1[[#This Row],[Ключ 1-1]:[Ключ 1-27]],"2")</f>
        <v>6</v>
      </c>
      <c r="BO15" s="7">
        <f>COUNTIF(Таблица1[[#This Row],[Ключ 1-1]:[Ключ 1-27]],"3")</f>
        <v>10</v>
      </c>
      <c r="BP15" s="7">
        <f>COUNTIF(Таблица1[[#This Row],[Ключ 1-1]:[Ключ 1-27]],"4")</f>
        <v>5</v>
      </c>
      <c r="BQ15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15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2</v>
      </c>
      <c r="BS15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5</v>
      </c>
      <c r="BT15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1</v>
      </c>
      <c r="BU15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3</v>
      </c>
      <c r="BV15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3</v>
      </c>
      <c r="BW15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0</v>
      </c>
      <c r="BX15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15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2</v>
      </c>
      <c r="BZ15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15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15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1</v>
      </c>
      <c r="CC15" s="1" t="s">
        <v>84</v>
      </c>
      <c r="CD15" s="1" t="s">
        <v>85</v>
      </c>
      <c r="CE15" s="1" t="s">
        <v>86</v>
      </c>
      <c r="CF15" s="1" t="s">
        <v>87</v>
      </c>
      <c r="CG15" s="1" t="s">
        <v>224</v>
      </c>
      <c r="CH15" s="1" t="s">
        <v>132</v>
      </c>
      <c r="CI15" s="1" t="s">
        <v>90</v>
      </c>
      <c r="CJ15" s="1" t="s">
        <v>134</v>
      </c>
      <c r="CK15" s="1" t="s">
        <v>92</v>
      </c>
      <c r="CL15" s="1" t="s">
        <v>93</v>
      </c>
      <c r="CM15" s="1" t="s">
        <v>94</v>
      </c>
      <c r="CN15" s="1" t="s">
        <v>95</v>
      </c>
      <c r="CO15" s="1" t="s">
        <v>96</v>
      </c>
      <c r="CP15" s="1" t="s">
        <v>97</v>
      </c>
      <c r="CQ15" s="1" t="s">
        <v>186</v>
      </c>
      <c r="CR15" s="1" t="s">
        <v>140</v>
      </c>
      <c r="CS15" s="1" t="s">
        <v>100</v>
      </c>
      <c r="CT15" s="1" t="s">
        <v>101</v>
      </c>
      <c r="CU15" s="1" t="s">
        <v>102</v>
      </c>
      <c r="CV15" s="1" t="s">
        <v>103</v>
      </c>
      <c r="CW15" s="1" t="s">
        <v>172</v>
      </c>
      <c r="CX15" s="1" t="s">
        <v>105</v>
      </c>
      <c r="CY15" s="1" t="s">
        <v>187</v>
      </c>
      <c r="CZ15" s="1" t="s">
        <v>223</v>
      </c>
      <c r="DA15" s="1" t="s">
        <v>108</v>
      </c>
      <c r="DB15" s="1" t="s">
        <v>109</v>
      </c>
      <c r="DC15" s="1" t="s">
        <v>110</v>
      </c>
      <c r="DD15" s="7" t="str">
        <f t="shared" si="27"/>
        <v>4</v>
      </c>
      <c r="DE15" s="7" t="str">
        <f t="shared" si="28"/>
        <v>4</v>
      </c>
      <c r="DF15" s="7" t="str">
        <f t="shared" si="29"/>
        <v>3</v>
      </c>
      <c r="DG15" s="7" t="str">
        <f t="shared" si="30"/>
        <v>1</v>
      </c>
      <c r="DH15" s="7" t="str">
        <f t="shared" si="31"/>
        <v>3</v>
      </c>
      <c r="DI15" s="7" t="str">
        <f t="shared" si="32"/>
        <v>3</v>
      </c>
      <c r="DJ15" s="7" t="str">
        <f t="shared" si="33"/>
        <v>3</v>
      </c>
      <c r="DK15" s="7" t="str">
        <f t="shared" si="34"/>
        <v>4</v>
      </c>
      <c r="DL15" s="7" t="str">
        <f t="shared" si="35"/>
        <v>1</v>
      </c>
      <c r="DM15" s="7" t="str">
        <f t="shared" si="36"/>
        <v>4</v>
      </c>
      <c r="DN15" s="7" t="str">
        <f t="shared" si="37"/>
        <v>4</v>
      </c>
      <c r="DO15" s="7" t="str">
        <f t="shared" si="38"/>
        <v>3</v>
      </c>
      <c r="DP15" s="7" t="str">
        <f t="shared" si="39"/>
        <v>4</v>
      </c>
      <c r="DQ15" s="7" t="str">
        <f t="shared" si="40"/>
        <v>4</v>
      </c>
      <c r="DR15" s="7" t="str">
        <f t="shared" si="41"/>
        <v>3</v>
      </c>
      <c r="DS15" s="7" t="str">
        <f t="shared" si="42"/>
        <v>2</v>
      </c>
      <c r="DT15" s="7" t="str">
        <f t="shared" si="43"/>
        <v>4</v>
      </c>
      <c r="DU15" s="7" t="str">
        <f t="shared" si="44"/>
        <v>2</v>
      </c>
      <c r="DV15" s="7" t="str">
        <f t="shared" si="45"/>
        <v>3</v>
      </c>
      <c r="DW15" s="7" t="str">
        <f t="shared" si="46"/>
        <v>4</v>
      </c>
      <c r="DX15" s="7" t="str">
        <f t="shared" si="47"/>
        <v>1</v>
      </c>
      <c r="DY15" s="7" t="str">
        <f t="shared" si="48"/>
        <v>3</v>
      </c>
      <c r="DZ15" s="7" t="str">
        <f t="shared" si="49"/>
        <v>1</v>
      </c>
      <c r="EA15" s="7" t="str">
        <f t="shared" si="50"/>
        <v>3</v>
      </c>
      <c r="EB15" s="7" t="str">
        <f t="shared" si="51"/>
        <v>3</v>
      </c>
      <c r="EC15" s="7" t="str">
        <f t="shared" si="52"/>
        <v>1</v>
      </c>
      <c r="ED15" s="7" t="str">
        <f t="shared" si="53"/>
        <v>1</v>
      </c>
      <c r="EE15" s="9">
        <f>COUNTIF(Таблица1[[#This Row],[Ключ 2-1]:[Ключ 2-27]],"1")</f>
        <v>6</v>
      </c>
      <c r="EF15" s="9">
        <f>COUNTIF(Таблица1[[#This Row],[Ключ 2-1]:[Ключ 2-27]],"2")</f>
        <v>2</v>
      </c>
      <c r="EG15" s="9">
        <f>COUNTIF(Таблица1[[#This Row],[Ключ 2-1]:[Ключ 2-27]],"3")</f>
        <v>10</v>
      </c>
      <c r="EH15" s="9">
        <f>COUNTIF(Таблица1[[#This Row],[Ключ 2-1]:[Ключ 2-27]],"4")</f>
        <v>9</v>
      </c>
      <c r="EI15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1</v>
      </c>
      <c r="EJ15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15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4</v>
      </c>
      <c r="EL15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15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15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15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15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6</v>
      </c>
      <c r="EQ15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15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15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5</v>
      </c>
      <c r="ET15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0</v>
      </c>
      <c r="EU15" s="1" t="s">
        <v>111</v>
      </c>
      <c r="EV15" s="1" t="s">
        <v>242</v>
      </c>
      <c r="EW15" s="1" t="s">
        <v>150</v>
      </c>
      <c r="EX15" s="1" t="s">
        <v>263</v>
      </c>
    </row>
    <row r="16" spans="1:154" x14ac:dyDescent="0.25">
      <c r="A16" s="1">
        <v>68573928</v>
      </c>
      <c r="B16" s="1" t="s">
        <v>257</v>
      </c>
      <c r="C16" s="1" t="s">
        <v>258</v>
      </c>
      <c r="D16" s="1" t="s">
        <v>58</v>
      </c>
      <c r="E16" s="1" t="s">
        <v>58</v>
      </c>
      <c r="F16" s="19">
        <v>3</v>
      </c>
      <c r="G16" s="1" t="s">
        <v>255</v>
      </c>
      <c r="H16" s="1" t="s">
        <v>259</v>
      </c>
      <c r="J16" s="15" t="s">
        <v>252</v>
      </c>
      <c r="K16" s="1" t="s">
        <v>59</v>
      </c>
      <c r="L16" s="1" t="s">
        <v>113</v>
      </c>
      <c r="M16" s="1" t="s">
        <v>114</v>
      </c>
      <c r="N16" s="1" t="s">
        <v>62</v>
      </c>
      <c r="O16" s="1" t="s">
        <v>177</v>
      </c>
      <c r="P16" s="1" t="s">
        <v>202</v>
      </c>
      <c r="Q16" s="1" t="s">
        <v>178</v>
      </c>
      <c r="R16" s="1" t="s">
        <v>65</v>
      </c>
      <c r="S16" s="1" t="s">
        <v>180</v>
      </c>
      <c r="T16" s="1" t="s">
        <v>181</v>
      </c>
      <c r="U16" s="1" t="s">
        <v>68</v>
      </c>
      <c r="V16" s="1" t="s">
        <v>157</v>
      </c>
      <c r="W16" s="1" t="s">
        <v>158</v>
      </c>
      <c r="X16" s="1" t="s">
        <v>182</v>
      </c>
      <c r="Y16" s="1" t="s">
        <v>208</v>
      </c>
      <c r="Z16" s="1" t="s">
        <v>159</v>
      </c>
      <c r="AA16" s="1" t="s">
        <v>74</v>
      </c>
      <c r="AB16" s="1" t="s">
        <v>122</v>
      </c>
      <c r="AC16" s="1" t="s">
        <v>214</v>
      </c>
      <c r="AD16" s="1" t="s">
        <v>161</v>
      </c>
      <c r="AE16" s="1" t="s">
        <v>125</v>
      </c>
      <c r="AF16" s="1" t="s">
        <v>126</v>
      </c>
      <c r="AG16" s="1" t="s">
        <v>194</v>
      </c>
      <c r="AH16" s="1" t="s">
        <v>80</v>
      </c>
      <c r="AI16" s="1" t="s">
        <v>81</v>
      </c>
      <c r="AJ16" s="1" t="s">
        <v>162</v>
      </c>
      <c r="AK16" s="1" t="s">
        <v>83</v>
      </c>
      <c r="AL16" s="5" t="str">
        <f t="shared" si="0"/>
        <v>4</v>
      </c>
      <c r="AM16" s="5" t="str">
        <f t="shared" si="1"/>
        <v>1</v>
      </c>
      <c r="AN16" s="5" t="str">
        <f t="shared" si="2"/>
        <v>1</v>
      </c>
      <c r="AO16" s="5" t="str">
        <f t="shared" si="3"/>
        <v>4</v>
      </c>
      <c r="AP16" s="5" t="str">
        <f t="shared" si="4"/>
        <v>3</v>
      </c>
      <c r="AQ16" s="5" t="str">
        <f t="shared" si="5"/>
        <v>3</v>
      </c>
      <c r="AR16" s="5" t="str">
        <f t="shared" si="6"/>
        <v>4</v>
      </c>
      <c r="AS16" s="5" t="str">
        <f t="shared" si="7"/>
        <v>2</v>
      </c>
      <c r="AT16" s="5" t="str">
        <f t="shared" si="8"/>
        <v>2</v>
      </c>
      <c r="AU16" s="5" t="str">
        <f t="shared" si="9"/>
        <v>4</v>
      </c>
      <c r="AV16" s="5" t="str">
        <f t="shared" si="10"/>
        <v>4</v>
      </c>
      <c r="AW16" s="5" t="str">
        <f t="shared" si="11"/>
        <v>3</v>
      </c>
      <c r="AX16" s="5" t="str">
        <f t="shared" si="12"/>
        <v>2</v>
      </c>
      <c r="AY16" s="5" t="str">
        <f t="shared" si="13"/>
        <v>4</v>
      </c>
      <c r="AZ16" s="5" t="str">
        <f t="shared" si="14"/>
        <v>4</v>
      </c>
      <c r="BA16" s="5" t="str">
        <f t="shared" si="15"/>
        <v>4</v>
      </c>
      <c r="BB16" s="5" t="str">
        <f t="shared" si="16"/>
        <v>4</v>
      </c>
      <c r="BC16" s="5" t="str">
        <f t="shared" si="17"/>
        <v>4</v>
      </c>
      <c r="BD16" s="5" t="str">
        <f t="shared" si="18"/>
        <v>3</v>
      </c>
      <c r="BE16" s="5" t="str">
        <f t="shared" si="19"/>
        <v>4</v>
      </c>
      <c r="BF16" s="5" t="str">
        <f t="shared" si="20"/>
        <v>4</v>
      </c>
      <c r="BG16" s="5" t="str">
        <f t="shared" si="21"/>
        <v>3</v>
      </c>
      <c r="BH16" s="5" t="str">
        <f t="shared" si="22"/>
        <v>4</v>
      </c>
      <c r="BI16" s="5" t="str">
        <f t="shared" si="23"/>
        <v>2</v>
      </c>
      <c r="BJ16" s="5" t="str">
        <f t="shared" si="24"/>
        <v>4</v>
      </c>
      <c r="BK16" s="5" t="str">
        <f t="shared" si="25"/>
        <v>1</v>
      </c>
      <c r="BL16" s="11" t="str">
        <f t="shared" si="26"/>
        <v>3</v>
      </c>
      <c r="BM16" s="7">
        <f>COUNTIF(Таблица1[[#This Row],[Ключ 1-1]:[Ключ 1-27]],"1")</f>
        <v>3</v>
      </c>
      <c r="BN16" s="7">
        <f>COUNTIF(Таблица1[[#This Row],[Ключ 1-1]:[Ключ 1-27]],"2")</f>
        <v>4</v>
      </c>
      <c r="BO16" s="7">
        <f>COUNTIF(Таблица1[[#This Row],[Ключ 1-1]:[Ключ 1-27]],"3")</f>
        <v>6</v>
      </c>
      <c r="BP16" s="7">
        <f>COUNTIF(Таблица1[[#This Row],[Ключ 1-1]:[Ключ 1-27]],"4")</f>
        <v>14</v>
      </c>
      <c r="BQ16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16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16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16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6</v>
      </c>
      <c r="BU16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2</v>
      </c>
      <c r="BV16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16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16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16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16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16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16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16" s="1" t="s">
        <v>129</v>
      </c>
      <c r="CD16" s="1" t="s">
        <v>85</v>
      </c>
      <c r="CE16" s="1" t="s">
        <v>225</v>
      </c>
      <c r="CF16" s="1" t="s">
        <v>87</v>
      </c>
      <c r="CG16" s="1" t="s">
        <v>88</v>
      </c>
      <c r="CH16" s="1" t="s">
        <v>89</v>
      </c>
      <c r="CI16" s="1" t="s">
        <v>133</v>
      </c>
      <c r="CJ16" s="1" t="s">
        <v>134</v>
      </c>
      <c r="CK16" s="1" t="s">
        <v>185</v>
      </c>
      <c r="CL16" s="1" t="s">
        <v>168</v>
      </c>
      <c r="CM16" s="1" t="s">
        <v>94</v>
      </c>
      <c r="CN16" s="1" t="s">
        <v>169</v>
      </c>
      <c r="CO16" s="1" t="s">
        <v>138</v>
      </c>
      <c r="CP16" s="1" t="s">
        <v>170</v>
      </c>
      <c r="CQ16" s="1" t="s">
        <v>98</v>
      </c>
      <c r="CR16" s="1" t="s">
        <v>140</v>
      </c>
      <c r="CS16" s="1" t="s">
        <v>171</v>
      </c>
      <c r="CT16" s="1" t="s">
        <v>101</v>
      </c>
      <c r="CU16" s="1" t="s">
        <v>102</v>
      </c>
      <c r="CV16" s="1" t="s">
        <v>103</v>
      </c>
      <c r="CW16" s="1" t="s">
        <v>104</v>
      </c>
      <c r="CX16" s="1" t="s">
        <v>222</v>
      </c>
      <c r="CY16" s="1" t="s">
        <v>173</v>
      </c>
      <c r="CZ16" s="1" t="s">
        <v>146</v>
      </c>
      <c r="DA16" s="1" t="s">
        <v>147</v>
      </c>
      <c r="DB16" s="1" t="s">
        <v>109</v>
      </c>
      <c r="DC16" s="1" t="s">
        <v>110</v>
      </c>
      <c r="DD16" s="7" t="str">
        <f t="shared" si="27"/>
        <v>1</v>
      </c>
      <c r="DE16" s="7" t="str">
        <f t="shared" si="28"/>
        <v>4</v>
      </c>
      <c r="DF16" s="7" t="str">
        <f t="shared" si="29"/>
        <v>2</v>
      </c>
      <c r="DG16" s="7" t="str">
        <f t="shared" si="30"/>
        <v>1</v>
      </c>
      <c r="DH16" s="7" t="str">
        <f t="shared" si="31"/>
        <v>2</v>
      </c>
      <c r="DI16" s="7" t="str">
        <f t="shared" si="32"/>
        <v>1</v>
      </c>
      <c r="DJ16" s="7" t="str">
        <f t="shared" si="33"/>
        <v>1</v>
      </c>
      <c r="DK16" s="7" t="str">
        <f t="shared" si="34"/>
        <v>4</v>
      </c>
      <c r="DL16" s="7" t="str">
        <f t="shared" si="35"/>
        <v>4</v>
      </c>
      <c r="DM16" s="7" t="str">
        <f t="shared" si="36"/>
        <v>3</v>
      </c>
      <c r="DN16" s="7" t="str">
        <f t="shared" si="37"/>
        <v>4</v>
      </c>
      <c r="DO16" s="7" t="str">
        <f t="shared" si="38"/>
        <v>4</v>
      </c>
      <c r="DP16" s="7" t="str">
        <f t="shared" si="39"/>
        <v>2</v>
      </c>
      <c r="DQ16" s="7" t="str">
        <f t="shared" si="40"/>
        <v>1</v>
      </c>
      <c r="DR16" s="7" t="str">
        <f t="shared" si="41"/>
        <v>1</v>
      </c>
      <c r="DS16" s="7" t="str">
        <f t="shared" si="42"/>
        <v>2</v>
      </c>
      <c r="DT16" s="7" t="str">
        <f t="shared" si="43"/>
        <v>1</v>
      </c>
      <c r="DU16" s="7" t="str">
        <f t="shared" si="44"/>
        <v>2</v>
      </c>
      <c r="DV16" s="7" t="str">
        <f t="shared" si="45"/>
        <v>3</v>
      </c>
      <c r="DW16" s="7" t="str">
        <f t="shared" si="46"/>
        <v>4</v>
      </c>
      <c r="DX16" s="7" t="str">
        <f t="shared" si="47"/>
        <v>4</v>
      </c>
      <c r="DY16" s="7" t="str">
        <f t="shared" si="48"/>
        <v>1</v>
      </c>
      <c r="DZ16" s="7" t="str">
        <f t="shared" si="49"/>
        <v>3</v>
      </c>
      <c r="EA16" s="7" t="str">
        <f t="shared" si="50"/>
        <v>2</v>
      </c>
      <c r="EB16" s="7" t="str">
        <f t="shared" si="51"/>
        <v>2</v>
      </c>
      <c r="EC16" s="7" t="str">
        <f t="shared" si="52"/>
        <v>1</v>
      </c>
      <c r="ED16" s="7" t="str">
        <f t="shared" si="53"/>
        <v>1</v>
      </c>
      <c r="EE16" s="9">
        <f>COUNTIF(Таблица1[[#This Row],[Ключ 2-1]:[Ключ 2-27]],"1")</f>
        <v>10</v>
      </c>
      <c r="EF16" s="9">
        <f>COUNTIF(Таблица1[[#This Row],[Ключ 2-1]:[Ключ 2-27]],"2")</f>
        <v>7</v>
      </c>
      <c r="EG16" s="9">
        <f>COUNTIF(Таблица1[[#This Row],[Ключ 2-1]:[Ключ 2-27]],"3")</f>
        <v>3</v>
      </c>
      <c r="EH16" s="9">
        <f>COUNTIF(Таблица1[[#This Row],[Ключ 2-1]:[Ключ 2-27]],"4")</f>
        <v>7</v>
      </c>
      <c r="EI16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4</v>
      </c>
      <c r="EJ16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3</v>
      </c>
      <c r="EK16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16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0</v>
      </c>
      <c r="EM16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3</v>
      </c>
      <c r="EN16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16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16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16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16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3</v>
      </c>
      <c r="ES16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0</v>
      </c>
      <c r="ET16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16" s="1" t="s">
        <v>149</v>
      </c>
      <c r="EV16" s="1" t="s">
        <v>242</v>
      </c>
      <c r="EW16" s="1" t="s">
        <v>150</v>
      </c>
    </row>
    <row r="17" spans="1:154" x14ac:dyDescent="0.25">
      <c r="A17" s="1">
        <v>68573935</v>
      </c>
      <c r="B17" s="1" t="s">
        <v>248</v>
      </c>
      <c r="C17" s="1" t="s">
        <v>254</v>
      </c>
      <c r="D17" s="1" t="s">
        <v>58</v>
      </c>
      <c r="E17" s="1" t="s">
        <v>58</v>
      </c>
      <c r="F17" s="19">
        <v>3</v>
      </c>
      <c r="G17" s="1" t="s">
        <v>255</v>
      </c>
      <c r="H17" s="1" t="s">
        <v>256</v>
      </c>
      <c r="J17" s="15" t="s">
        <v>252</v>
      </c>
      <c r="K17" s="1" t="s">
        <v>59</v>
      </c>
      <c r="L17" s="1" t="s">
        <v>152</v>
      </c>
      <c r="M17" s="1" t="s">
        <v>114</v>
      </c>
      <c r="N17" s="1" t="s">
        <v>62</v>
      </c>
      <c r="O17" s="1" t="s">
        <v>177</v>
      </c>
      <c r="P17" s="1" t="s">
        <v>202</v>
      </c>
      <c r="Q17" s="1" t="s">
        <v>178</v>
      </c>
      <c r="R17" s="1" t="s">
        <v>65</v>
      </c>
      <c r="S17" s="1" t="s">
        <v>156</v>
      </c>
      <c r="T17" s="1" t="s">
        <v>181</v>
      </c>
      <c r="U17" s="1" t="s">
        <v>68</v>
      </c>
      <c r="V17" s="1" t="s">
        <v>157</v>
      </c>
      <c r="W17" s="1" t="s">
        <v>158</v>
      </c>
      <c r="X17" s="1" t="s">
        <v>182</v>
      </c>
      <c r="Y17" s="1" t="s">
        <v>208</v>
      </c>
      <c r="Z17" s="1" t="s">
        <v>159</v>
      </c>
      <c r="AA17" s="1" t="s">
        <v>74</v>
      </c>
      <c r="AB17" s="1" t="s">
        <v>122</v>
      </c>
      <c r="AC17" s="1" t="s">
        <v>76</v>
      </c>
      <c r="AD17" s="1" t="s">
        <v>215</v>
      </c>
      <c r="AE17" s="1" t="s">
        <v>125</v>
      </c>
      <c r="AF17" s="1" t="s">
        <v>126</v>
      </c>
      <c r="AG17" s="1" t="s">
        <v>194</v>
      </c>
      <c r="AH17" s="1" t="s">
        <v>204</v>
      </c>
      <c r="AI17" s="1" t="s">
        <v>127</v>
      </c>
      <c r="AJ17" s="1" t="s">
        <v>82</v>
      </c>
      <c r="AK17" s="1" t="s">
        <v>163</v>
      </c>
      <c r="AL17" s="5" t="str">
        <f t="shared" si="0"/>
        <v>4</v>
      </c>
      <c r="AM17" s="5" t="str">
        <f t="shared" si="1"/>
        <v>4</v>
      </c>
      <c r="AN17" s="5" t="str">
        <f t="shared" si="2"/>
        <v>1</v>
      </c>
      <c r="AO17" s="5" t="str">
        <f t="shared" si="3"/>
        <v>4</v>
      </c>
      <c r="AP17" s="5" t="str">
        <f t="shared" si="4"/>
        <v>3</v>
      </c>
      <c r="AQ17" s="5" t="str">
        <f t="shared" si="5"/>
        <v>3</v>
      </c>
      <c r="AR17" s="5" t="str">
        <f t="shared" si="6"/>
        <v>4</v>
      </c>
      <c r="AS17" s="5" t="str">
        <f t="shared" si="7"/>
        <v>2</v>
      </c>
      <c r="AT17" s="5" t="str">
        <f t="shared" si="8"/>
        <v>4</v>
      </c>
      <c r="AU17" s="5" t="str">
        <f t="shared" si="9"/>
        <v>4</v>
      </c>
      <c r="AV17" s="5" t="str">
        <f t="shared" si="10"/>
        <v>4</v>
      </c>
      <c r="AW17" s="5" t="str">
        <f t="shared" si="11"/>
        <v>3</v>
      </c>
      <c r="AX17" s="5" t="str">
        <f t="shared" si="12"/>
        <v>2</v>
      </c>
      <c r="AY17" s="5" t="str">
        <f t="shared" si="13"/>
        <v>4</v>
      </c>
      <c r="AZ17" s="5" t="str">
        <f t="shared" si="14"/>
        <v>4</v>
      </c>
      <c r="BA17" s="5" t="str">
        <f t="shared" si="15"/>
        <v>4</v>
      </c>
      <c r="BB17" s="5" t="str">
        <f t="shared" si="16"/>
        <v>4</v>
      </c>
      <c r="BC17" s="5" t="str">
        <f t="shared" si="17"/>
        <v>4</v>
      </c>
      <c r="BD17" s="5" t="str">
        <f t="shared" si="18"/>
        <v>1</v>
      </c>
      <c r="BE17" s="5" t="str">
        <f t="shared" si="19"/>
        <v>1</v>
      </c>
      <c r="BF17" s="5" t="str">
        <f t="shared" si="20"/>
        <v>4</v>
      </c>
      <c r="BG17" s="5" t="str">
        <f t="shared" si="21"/>
        <v>3</v>
      </c>
      <c r="BH17" s="5" t="str">
        <f t="shared" si="22"/>
        <v>4</v>
      </c>
      <c r="BI17" s="5" t="str">
        <f t="shared" si="23"/>
        <v>1</v>
      </c>
      <c r="BJ17" s="5" t="str">
        <f t="shared" si="24"/>
        <v>3</v>
      </c>
      <c r="BK17" s="5" t="str">
        <f t="shared" si="25"/>
        <v>4</v>
      </c>
      <c r="BL17" s="11" t="str">
        <f t="shared" si="26"/>
        <v>2</v>
      </c>
      <c r="BM17" s="7">
        <f>COUNTIF(Таблица1[[#This Row],[Ключ 1-1]:[Ключ 1-27]],"1")</f>
        <v>4</v>
      </c>
      <c r="BN17" s="7">
        <f>COUNTIF(Таблица1[[#This Row],[Ключ 1-1]:[Ключ 1-27]],"2")</f>
        <v>3</v>
      </c>
      <c r="BO17" s="7">
        <f>COUNTIF(Таблица1[[#This Row],[Ключ 1-1]:[Ключ 1-27]],"3")</f>
        <v>5</v>
      </c>
      <c r="BP17" s="7">
        <f>COUNTIF(Таблица1[[#This Row],[Ключ 1-1]:[Ключ 1-27]],"4")</f>
        <v>15</v>
      </c>
      <c r="BQ17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17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17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17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17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17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17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1</v>
      </c>
      <c r="BX17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6</v>
      </c>
      <c r="BY17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2</v>
      </c>
      <c r="BZ17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17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2</v>
      </c>
      <c r="CB17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4</v>
      </c>
      <c r="CC17" s="1" t="s">
        <v>129</v>
      </c>
      <c r="CD17" s="1" t="s">
        <v>85</v>
      </c>
      <c r="CE17" s="1" t="s">
        <v>225</v>
      </c>
      <c r="CF17" s="1" t="s">
        <v>87</v>
      </c>
      <c r="CG17" s="1" t="s">
        <v>88</v>
      </c>
      <c r="CH17" s="1" t="s">
        <v>89</v>
      </c>
      <c r="CI17" s="1" t="s">
        <v>133</v>
      </c>
      <c r="CJ17" s="1" t="s">
        <v>167</v>
      </c>
      <c r="CK17" s="1" t="s">
        <v>185</v>
      </c>
      <c r="CL17" s="1" t="s">
        <v>168</v>
      </c>
      <c r="CM17" s="1" t="s">
        <v>196</v>
      </c>
      <c r="CN17" s="1" t="s">
        <v>95</v>
      </c>
      <c r="CO17" s="1" t="s">
        <v>138</v>
      </c>
      <c r="CP17" s="1" t="s">
        <v>170</v>
      </c>
      <c r="CQ17" s="1" t="s">
        <v>98</v>
      </c>
      <c r="CR17" s="1" t="s">
        <v>99</v>
      </c>
      <c r="CS17" s="1" t="s">
        <v>171</v>
      </c>
      <c r="CT17" s="1" t="s">
        <v>101</v>
      </c>
      <c r="CU17" s="1" t="s">
        <v>142</v>
      </c>
      <c r="CV17" s="1" t="s">
        <v>103</v>
      </c>
      <c r="CW17" s="1" t="s">
        <v>104</v>
      </c>
      <c r="CX17" s="1" t="s">
        <v>145</v>
      </c>
      <c r="CY17" s="1" t="s">
        <v>187</v>
      </c>
      <c r="CZ17" s="1" t="s">
        <v>146</v>
      </c>
      <c r="DA17" s="1" t="s">
        <v>147</v>
      </c>
      <c r="DB17" s="1" t="s">
        <v>109</v>
      </c>
      <c r="DC17" s="1" t="s">
        <v>110</v>
      </c>
      <c r="DD17" s="7" t="str">
        <f t="shared" si="27"/>
        <v>1</v>
      </c>
      <c r="DE17" s="7" t="str">
        <f t="shared" si="28"/>
        <v>4</v>
      </c>
      <c r="DF17" s="7" t="str">
        <f t="shared" si="29"/>
        <v>2</v>
      </c>
      <c r="DG17" s="7" t="str">
        <f t="shared" si="30"/>
        <v>1</v>
      </c>
      <c r="DH17" s="7" t="str">
        <f t="shared" si="31"/>
        <v>2</v>
      </c>
      <c r="DI17" s="7" t="str">
        <f t="shared" si="32"/>
        <v>1</v>
      </c>
      <c r="DJ17" s="7" t="str">
        <f t="shared" si="33"/>
        <v>1</v>
      </c>
      <c r="DK17" s="7" t="str">
        <f t="shared" si="34"/>
        <v>3</v>
      </c>
      <c r="DL17" s="7" t="str">
        <f t="shared" si="35"/>
        <v>4</v>
      </c>
      <c r="DM17" s="7" t="str">
        <f t="shared" si="36"/>
        <v>3</v>
      </c>
      <c r="DN17" s="7" t="str">
        <f t="shared" si="37"/>
        <v>3</v>
      </c>
      <c r="DO17" s="7" t="str">
        <f t="shared" si="38"/>
        <v>3</v>
      </c>
      <c r="DP17" s="7" t="str">
        <f t="shared" si="39"/>
        <v>2</v>
      </c>
      <c r="DQ17" s="7" t="str">
        <f t="shared" si="40"/>
        <v>1</v>
      </c>
      <c r="DR17" s="7" t="str">
        <f t="shared" si="41"/>
        <v>1</v>
      </c>
      <c r="DS17" s="7" t="str">
        <f t="shared" si="42"/>
        <v>1</v>
      </c>
      <c r="DT17" s="7" t="str">
        <f t="shared" si="43"/>
        <v>1</v>
      </c>
      <c r="DU17" s="7" t="str">
        <f t="shared" si="44"/>
        <v>2</v>
      </c>
      <c r="DV17" s="7" t="str">
        <f t="shared" si="45"/>
        <v>4</v>
      </c>
      <c r="DW17" s="7" t="str">
        <f t="shared" si="46"/>
        <v>4</v>
      </c>
      <c r="DX17" s="7" t="str">
        <f t="shared" si="47"/>
        <v>4</v>
      </c>
      <c r="DY17" s="7" t="str">
        <f t="shared" si="48"/>
        <v>2</v>
      </c>
      <c r="DZ17" s="7" t="str">
        <f t="shared" si="49"/>
        <v>1</v>
      </c>
      <c r="EA17" s="7" t="str">
        <f t="shared" si="50"/>
        <v>2</v>
      </c>
      <c r="EB17" s="7" t="str">
        <f t="shared" si="51"/>
        <v>2</v>
      </c>
      <c r="EC17" s="7" t="str">
        <f t="shared" si="52"/>
        <v>1</v>
      </c>
      <c r="ED17" s="7" t="str">
        <f t="shared" si="53"/>
        <v>1</v>
      </c>
      <c r="EE17" s="9">
        <f>COUNTIF(Таблица1[[#This Row],[Ключ 2-1]:[Ключ 2-27]],"1")</f>
        <v>11</v>
      </c>
      <c r="EF17" s="9">
        <f>COUNTIF(Таблица1[[#This Row],[Ключ 2-1]:[Ключ 2-27]],"2")</f>
        <v>7</v>
      </c>
      <c r="EG17" s="9">
        <f>COUNTIF(Таблица1[[#This Row],[Ключ 2-1]:[Ключ 2-27]],"3")</f>
        <v>4</v>
      </c>
      <c r="EH17" s="9">
        <f>COUNTIF(Таблица1[[#This Row],[Ключ 2-1]:[Ключ 2-27]],"4")</f>
        <v>5</v>
      </c>
      <c r="EI17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4</v>
      </c>
      <c r="EJ17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3</v>
      </c>
      <c r="EK17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1</v>
      </c>
      <c r="EL17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17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4</v>
      </c>
      <c r="EN17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17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2</v>
      </c>
      <c r="EP17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17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17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3</v>
      </c>
      <c r="ES17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1</v>
      </c>
      <c r="ET17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17" s="1" t="s">
        <v>149</v>
      </c>
      <c r="EV17" s="1" t="s">
        <v>242</v>
      </c>
      <c r="EW17" s="1" t="s">
        <v>150</v>
      </c>
    </row>
    <row r="18" spans="1:154" x14ac:dyDescent="0.25">
      <c r="A18" s="1">
        <v>68573939</v>
      </c>
      <c r="B18" s="1" t="s">
        <v>248</v>
      </c>
      <c r="C18" s="1" t="s">
        <v>249</v>
      </c>
      <c r="D18" s="1" t="s">
        <v>58</v>
      </c>
      <c r="E18" s="1" t="s">
        <v>58</v>
      </c>
      <c r="F18" s="19">
        <v>3</v>
      </c>
      <c r="G18" s="1" t="s">
        <v>250</v>
      </c>
      <c r="H18" s="1" t="s">
        <v>251</v>
      </c>
      <c r="J18" s="15" t="s">
        <v>252</v>
      </c>
      <c r="K18" s="1" t="s">
        <v>220</v>
      </c>
      <c r="L18" s="1" t="s">
        <v>152</v>
      </c>
      <c r="M18" s="1" t="s">
        <v>201</v>
      </c>
      <c r="N18" s="1" t="s">
        <v>115</v>
      </c>
      <c r="O18" s="1" t="s">
        <v>177</v>
      </c>
      <c r="P18" s="1" t="s">
        <v>202</v>
      </c>
      <c r="Q18" s="1" t="s">
        <v>178</v>
      </c>
      <c r="R18" s="1" t="s">
        <v>117</v>
      </c>
      <c r="S18" s="1" t="s">
        <v>66</v>
      </c>
      <c r="T18" s="1" t="s">
        <v>67</v>
      </c>
      <c r="U18" s="1" t="s">
        <v>68</v>
      </c>
      <c r="V18" s="1" t="s">
        <v>157</v>
      </c>
      <c r="W18" s="1" t="s">
        <v>119</v>
      </c>
      <c r="X18" s="1" t="s">
        <v>120</v>
      </c>
      <c r="Y18" s="1" t="s">
        <v>121</v>
      </c>
      <c r="Z18" s="1" t="s">
        <v>73</v>
      </c>
      <c r="AA18" s="1" t="s">
        <v>74</v>
      </c>
      <c r="AB18" s="1" t="s">
        <v>122</v>
      </c>
      <c r="AC18" s="1" t="s">
        <v>160</v>
      </c>
      <c r="AD18" s="1" t="s">
        <v>161</v>
      </c>
      <c r="AE18" s="1" t="s">
        <v>125</v>
      </c>
      <c r="AF18" s="1" t="s">
        <v>126</v>
      </c>
      <c r="AG18" s="1" t="s">
        <v>194</v>
      </c>
      <c r="AH18" s="1" t="s">
        <v>80</v>
      </c>
      <c r="AI18" s="1" t="s">
        <v>81</v>
      </c>
      <c r="AJ18" s="1" t="s">
        <v>234</v>
      </c>
      <c r="AK18" s="1" t="s">
        <v>83</v>
      </c>
      <c r="AL18" s="5" t="str">
        <f t="shared" si="0"/>
        <v>3</v>
      </c>
      <c r="AM18" s="5" t="str">
        <f t="shared" si="1"/>
        <v>4</v>
      </c>
      <c r="AN18" s="5" t="str">
        <f t="shared" si="2"/>
        <v>4</v>
      </c>
      <c r="AO18" s="5" t="str">
        <f t="shared" si="3"/>
        <v>3</v>
      </c>
      <c r="AP18" s="5" t="str">
        <f t="shared" si="4"/>
        <v>3</v>
      </c>
      <c r="AQ18" s="5" t="str">
        <f t="shared" si="5"/>
        <v>3</v>
      </c>
      <c r="AR18" s="5" t="str">
        <f t="shared" si="6"/>
        <v>4</v>
      </c>
      <c r="AS18" s="5" t="str">
        <f t="shared" si="7"/>
        <v>4</v>
      </c>
      <c r="AT18" s="5" t="str">
        <f t="shared" si="8"/>
        <v>3</v>
      </c>
      <c r="AU18" s="5" t="str">
        <f t="shared" si="9"/>
        <v>3</v>
      </c>
      <c r="AV18" s="5" t="str">
        <f t="shared" si="10"/>
        <v>4</v>
      </c>
      <c r="AW18" s="5" t="str">
        <f t="shared" si="11"/>
        <v>3</v>
      </c>
      <c r="AX18" s="5" t="str">
        <f t="shared" si="12"/>
        <v>4</v>
      </c>
      <c r="AY18" s="5" t="str">
        <f t="shared" si="13"/>
        <v>3</v>
      </c>
      <c r="AZ18" s="5" t="str">
        <f t="shared" si="14"/>
        <v>3</v>
      </c>
      <c r="BA18" s="5" t="str">
        <f t="shared" si="15"/>
        <v>3</v>
      </c>
      <c r="BB18" s="5" t="str">
        <f t="shared" si="16"/>
        <v>4</v>
      </c>
      <c r="BC18" s="5" t="str">
        <f t="shared" si="17"/>
        <v>4</v>
      </c>
      <c r="BD18" s="5" t="str">
        <f t="shared" si="18"/>
        <v>2</v>
      </c>
      <c r="BE18" s="5" t="str">
        <f t="shared" si="19"/>
        <v>4</v>
      </c>
      <c r="BF18" s="5" t="str">
        <f t="shared" si="20"/>
        <v>4</v>
      </c>
      <c r="BG18" s="5" t="str">
        <f t="shared" si="21"/>
        <v>3</v>
      </c>
      <c r="BH18" s="5" t="str">
        <f t="shared" si="22"/>
        <v>4</v>
      </c>
      <c r="BI18" s="5" t="str">
        <f t="shared" si="23"/>
        <v>2</v>
      </c>
      <c r="BJ18" s="5" t="str">
        <f t="shared" si="24"/>
        <v>4</v>
      </c>
      <c r="BK18" s="5" t="str">
        <f t="shared" si="25"/>
        <v>3</v>
      </c>
      <c r="BL18" s="11" t="str">
        <f t="shared" si="26"/>
        <v>3</v>
      </c>
      <c r="BM18" s="7">
        <f>COUNTIF(Таблица1[[#This Row],[Ключ 1-1]:[Ключ 1-27]],"1")</f>
        <v>0</v>
      </c>
      <c r="BN18" s="7">
        <f>COUNTIF(Таблица1[[#This Row],[Ключ 1-1]:[Ключ 1-27]],"2")</f>
        <v>2</v>
      </c>
      <c r="BO18" s="7">
        <f>COUNTIF(Таблица1[[#This Row],[Ключ 1-1]:[Ключ 1-27]],"3")</f>
        <v>13</v>
      </c>
      <c r="BP18" s="7">
        <f>COUNTIF(Таблица1[[#This Row],[Ключ 1-1]:[Ключ 1-27]],"4")</f>
        <v>12</v>
      </c>
      <c r="BQ18" s="12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18" s="12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18" s="12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5</v>
      </c>
      <c r="BT18" s="12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18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18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18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3</v>
      </c>
      <c r="BX18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6</v>
      </c>
      <c r="BY18" s="12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18" s="12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18" s="12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18" s="12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18" s="1" t="s">
        <v>129</v>
      </c>
      <c r="CD18" s="1" t="s">
        <v>85</v>
      </c>
      <c r="CE18" s="1" t="s">
        <v>131</v>
      </c>
      <c r="CF18" s="1" t="s">
        <v>87</v>
      </c>
      <c r="CG18" s="1" t="s">
        <v>88</v>
      </c>
      <c r="CH18" s="1" t="s">
        <v>89</v>
      </c>
      <c r="CI18" s="1" t="s">
        <v>133</v>
      </c>
      <c r="CJ18" s="1" t="s">
        <v>167</v>
      </c>
      <c r="CK18" s="1" t="s">
        <v>185</v>
      </c>
      <c r="CL18" s="1" t="s">
        <v>210</v>
      </c>
      <c r="CM18" s="1" t="s">
        <v>211</v>
      </c>
      <c r="CN18" s="1" t="s">
        <v>240</v>
      </c>
      <c r="CO18" s="1" t="s">
        <v>206</v>
      </c>
      <c r="CP18" s="1" t="s">
        <v>170</v>
      </c>
      <c r="CQ18" s="1" t="s">
        <v>139</v>
      </c>
      <c r="CR18" s="1" t="s">
        <v>99</v>
      </c>
      <c r="CS18" s="1" t="s">
        <v>171</v>
      </c>
      <c r="CT18" s="1" t="s">
        <v>101</v>
      </c>
      <c r="CU18" s="1" t="s">
        <v>142</v>
      </c>
      <c r="CV18" s="1" t="s">
        <v>103</v>
      </c>
      <c r="CW18" s="1" t="s">
        <v>104</v>
      </c>
      <c r="CX18" s="1" t="s">
        <v>145</v>
      </c>
      <c r="CY18" s="1" t="s">
        <v>187</v>
      </c>
      <c r="CZ18" s="1" t="s">
        <v>107</v>
      </c>
      <c r="DA18" s="1" t="s">
        <v>147</v>
      </c>
      <c r="DB18" s="1" t="s">
        <v>386</v>
      </c>
      <c r="DC18" s="1" t="s">
        <v>148</v>
      </c>
      <c r="DD18" s="7" t="str">
        <f t="shared" si="27"/>
        <v>1</v>
      </c>
      <c r="DE18" s="7" t="str">
        <f t="shared" si="28"/>
        <v>4</v>
      </c>
      <c r="DF18" s="7" t="str">
        <f t="shared" si="29"/>
        <v>4</v>
      </c>
      <c r="DG18" s="7" t="str">
        <f t="shared" si="30"/>
        <v>1</v>
      </c>
      <c r="DH18" s="7" t="str">
        <f t="shared" si="31"/>
        <v>2</v>
      </c>
      <c r="DI18" s="7" t="str">
        <f t="shared" si="32"/>
        <v>1</v>
      </c>
      <c r="DJ18" s="7" t="str">
        <f t="shared" si="33"/>
        <v>1</v>
      </c>
      <c r="DK18" s="7" t="str">
        <f t="shared" si="34"/>
        <v>3</v>
      </c>
      <c r="DL18" s="7" t="str">
        <f t="shared" si="35"/>
        <v>4</v>
      </c>
      <c r="DM18" s="7" t="str">
        <f t="shared" si="36"/>
        <v>1</v>
      </c>
      <c r="DN18" s="7" t="str">
        <f t="shared" si="37"/>
        <v>2</v>
      </c>
      <c r="DO18" s="7" t="str">
        <f t="shared" si="38"/>
        <v>1</v>
      </c>
      <c r="DP18" s="7" t="str">
        <f t="shared" si="39"/>
        <v>1</v>
      </c>
      <c r="DQ18" s="7" t="str">
        <f t="shared" si="40"/>
        <v>1</v>
      </c>
      <c r="DR18" s="7" t="str">
        <f t="shared" si="41"/>
        <v>2</v>
      </c>
      <c r="DS18" s="7" t="str">
        <f t="shared" si="42"/>
        <v>1</v>
      </c>
      <c r="DT18" s="7" t="str">
        <f t="shared" si="43"/>
        <v>1</v>
      </c>
      <c r="DU18" s="7" t="str">
        <f t="shared" si="44"/>
        <v>2</v>
      </c>
      <c r="DV18" s="7" t="str">
        <f t="shared" si="45"/>
        <v>4</v>
      </c>
      <c r="DW18" s="7" t="str">
        <f t="shared" si="46"/>
        <v>4</v>
      </c>
      <c r="DX18" s="7" t="str">
        <f t="shared" si="47"/>
        <v>4</v>
      </c>
      <c r="DY18" s="7" t="str">
        <f t="shared" si="48"/>
        <v>2</v>
      </c>
      <c r="DZ18" s="7" t="str">
        <f t="shared" si="49"/>
        <v>1</v>
      </c>
      <c r="EA18" s="7" t="str">
        <f t="shared" si="50"/>
        <v>1</v>
      </c>
      <c r="EB18" s="7" t="str">
        <f t="shared" si="51"/>
        <v>2</v>
      </c>
      <c r="EC18" s="7" t="str">
        <f t="shared" si="52"/>
        <v>2</v>
      </c>
      <c r="ED18" s="7" t="str">
        <f t="shared" si="53"/>
        <v>4</v>
      </c>
      <c r="EE18" s="9">
        <f>COUNTIF(Таблица1[[#This Row],[Ключ 2-1]:[Ключ 2-27]],"1")</f>
        <v>12</v>
      </c>
      <c r="EF18" s="9">
        <f>COUNTIF(Таблица1[[#This Row],[Ключ 2-1]:[Ключ 2-27]],"2")</f>
        <v>7</v>
      </c>
      <c r="EG18" s="9">
        <f>COUNTIF(Таблица1[[#This Row],[Ключ 2-1]:[Ключ 2-27]],"3")</f>
        <v>1</v>
      </c>
      <c r="EH18" s="9">
        <f>COUNTIF(Таблица1[[#This Row],[Ключ 2-1]:[Ключ 2-27]],"4")</f>
        <v>7</v>
      </c>
      <c r="EI18" s="1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6</v>
      </c>
      <c r="EJ18" s="1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18" s="1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0</v>
      </c>
      <c r="EL18" s="1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18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3</v>
      </c>
      <c r="EN18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3</v>
      </c>
      <c r="EO18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18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18" s="1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18" s="1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18" s="1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0</v>
      </c>
      <c r="ET18" s="1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18" s="1" t="s">
        <v>149</v>
      </c>
      <c r="EV18" s="1" t="s">
        <v>242</v>
      </c>
      <c r="EW18" s="1" t="s">
        <v>150</v>
      </c>
      <c r="EX18" s="1" t="s">
        <v>253</v>
      </c>
    </row>
  </sheetData>
  <sheetProtection algorithmName="SHA-512" hashValue="RdmMOis1pWVGG7u+VHcxPUVFlVNW6rHdlywLsYjrs5aiDcJ3TlrFXfAvUQZImoBkLAw4EB+J9VkVrOQWqufaMg==" saltValue="eZw1n7hi0j7QAzzam84Osg==" spinCount="100000" sheet="1" objects="1" scenarios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tabSelected="1" zoomScaleNormal="100" workbookViewId="0">
      <selection sqref="A1:E4"/>
    </sheetView>
  </sheetViews>
  <sheetFormatPr defaultRowHeight="15.75" x14ac:dyDescent="0.25"/>
  <cols>
    <col min="1" max="1" width="42.625" bestFit="1" customWidth="1"/>
    <col min="2" max="2" width="17.375" customWidth="1"/>
    <col min="3" max="3" width="1.875" customWidth="1"/>
    <col min="4" max="4" width="42.625" customWidth="1"/>
    <col min="5" max="5" width="17.375" customWidth="1"/>
    <col min="6" max="7" width="5.375" customWidth="1"/>
    <col min="8" max="8" width="34.875" customWidth="1"/>
    <col min="9" max="9" width="39.25" customWidth="1"/>
    <col min="17" max="17" width="6.5" customWidth="1"/>
  </cols>
  <sheetData>
    <row r="1" spans="1:17" ht="18.75" customHeight="1" x14ac:dyDescent="0.25">
      <c r="A1" s="21" t="s">
        <v>428</v>
      </c>
      <c r="B1" s="22"/>
      <c r="C1" s="22"/>
      <c r="D1" s="22"/>
      <c r="E1" s="22"/>
      <c r="F1" s="14"/>
      <c r="G1" s="14"/>
      <c r="H1" s="23" t="s">
        <v>427</v>
      </c>
      <c r="I1" s="23"/>
      <c r="J1" s="23"/>
      <c r="K1" s="23"/>
      <c r="L1" s="18"/>
      <c r="M1" s="18"/>
      <c r="N1" s="18"/>
      <c r="O1" s="18"/>
      <c r="P1" s="18"/>
      <c r="Q1" s="18"/>
    </row>
    <row r="2" spans="1:17" ht="18.75" x14ac:dyDescent="0.25">
      <c r="A2" s="22"/>
      <c r="B2" s="22"/>
      <c r="C2" s="22"/>
      <c r="D2" s="22"/>
      <c r="E2" s="22"/>
      <c r="F2" s="14"/>
      <c r="G2" s="14"/>
      <c r="H2" s="23"/>
      <c r="I2" s="23"/>
      <c r="J2" s="23"/>
      <c r="K2" s="23"/>
      <c r="L2" s="18"/>
      <c r="M2" s="18"/>
      <c r="N2" s="18"/>
      <c r="O2" s="18"/>
      <c r="P2" s="18"/>
      <c r="Q2" s="18"/>
    </row>
    <row r="3" spans="1:17" ht="18.75" x14ac:dyDescent="0.25">
      <c r="A3" s="22"/>
      <c r="B3" s="22"/>
      <c r="C3" s="22"/>
      <c r="D3" s="22"/>
      <c r="E3" s="22"/>
      <c r="F3" s="14"/>
      <c r="G3" s="14"/>
      <c r="H3" s="23"/>
      <c r="I3" s="23"/>
      <c r="J3" s="23"/>
      <c r="K3" s="23"/>
      <c r="L3" s="18"/>
      <c r="M3" s="18"/>
      <c r="N3" s="18"/>
      <c r="O3" s="18"/>
      <c r="P3" s="18"/>
      <c r="Q3" s="18"/>
    </row>
    <row r="4" spans="1:17" ht="105.75" customHeight="1" x14ac:dyDescent="0.25">
      <c r="A4" s="22"/>
      <c r="B4" s="22"/>
      <c r="C4" s="22"/>
      <c r="D4" s="22"/>
      <c r="E4" s="22"/>
      <c r="F4" s="14"/>
      <c r="G4" s="14"/>
      <c r="H4" s="17"/>
      <c r="I4" s="17"/>
    </row>
    <row r="6" spans="1:17" x14ac:dyDescent="0.25">
      <c r="A6" s="2" t="s">
        <v>421</v>
      </c>
      <c r="D6" s="2" t="s">
        <v>422</v>
      </c>
    </row>
    <row r="7" spans="1:17" x14ac:dyDescent="0.25">
      <c r="A7" s="3" t="s">
        <v>382</v>
      </c>
      <c r="B7" s="4">
        <v>72</v>
      </c>
      <c r="D7" s="3" t="s">
        <v>382</v>
      </c>
      <c r="E7" s="4">
        <v>130</v>
      </c>
      <c r="F7" s="4"/>
      <c r="G7" s="4"/>
    </row>
    <row r="8" spans="1:17" x14ac:dyDescent="0.25">
      <c r="A8" s="3" t="s">
        <v>383</v>
      </c>
      <c r="B8" s="4">
        <v>54</v>
      </c>
      <c r="D8" s="3" t="s">
        <v>383</v>
      </c>
      <c r="E8" s="4">
        <v>74</v>
      </c>
      <c r="F8" s="4"/>
      <c r="G8" s="4"/>
    </row>
    <row r="9" spans="1:17" x14ac:dyDescent="0.25">
      <c r="A9" s="3" t="s">
        <v>384</v>
      </c>
      <c r="B9" s="4">
        <v>139</v>
      </c>
      <c r="D9" s="3" t="s">
        <v>384</v>
      </c>
      <c r="E9" s="4">
        <v>125</v>
      </c>
      <c r="F9" s="4"/>
      <c r="G9" s="4"/>
    </row>
    <row r="10" spans="1:17" x14ac:dyDescent="0.25">
      <c r="A10" s="3" t="s">
        <v>385</v>
      </c>
      <c r="B10" s="4">
        <v>194</v>
      </c>
      <c r="D10" s="3" t="s">
        <v>385</v>
      </c>
      <c r="E10" s="4">
        <v>130</v>
      </c>
      <c r="F10" s="4"/>
      <c r="G10" s="4"/>
    </row>
    <row r="28" spans="1:2" x14ac:dyDescent="0.25">
      <c r="A28" s="2" t="s">
        <v>420</v>
      </c>
      <c r="B28" t="s">
        <v>419</v>
      </c>
    </row>
    <row r="29" spans="1:2" x14ac:dyDescent="0.25">
      <c r="A29" s="3" t="s">
        <v>252</v>
      </c>
      <c r="B29" s="4">
        <v>17</v>
      </c>
    </row>
    <row r="30" spans="1:2" x14ac:dyDescent="0.25">
      <c r="A30" s="3" t="s">
        <v>418</v>
      </c>
      <c r="B30" s="4">
        <v>17</v>
      </c>
    </row>
  </sheetData>
  <mergeCells count="2">
    <mergeCell ref="A1:E4"/>
    <mergeCell ref="H1:K3"/>
  </mergeCells>
  <pageMargins left="0.7" right="0.7" top="0.75" bottom="0.75" header="0.3" footer="0.3"/>
  <pageSetup paperSize="9" scale="60" orientation="portrait" r:id="rId4"/>
  <colBreaks count="1" manualBreakCount="1">
    <brk id="7" max="43" man="1"/>
  </colBreaks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zoomScaleNormal="100" workbookViewId="0">
      <selection activeCell="H32" sqref="H32"/>
    </sheetView>
  </sheetViews>
  <sheetFormatPr defaultRowHeight="15.75" x14ac:dyDescent="0.25"/>
  <cols>
    <col min="1" max="1" width="56.875" customWidth="1"/>
    <col min="2" max="2" width="5.125" customWidth="1"/>
    <col min="3" max="3" width="5.875" customWidth="1"/>
    <col min="4" max="4" width="57.125" customWidth="1"/>
    <col min="5" max="5" width="5.125" customWidth="1"/>
    <col min="6" max="6" width="4.75" customWidth="1"/>
    <col min="7" max="7" width="6.5" customWidth="1"/>
    <col min="8" max="8" width="44.875" customWidth="1"/>
    <col min="9" max="9" width="31.25" customWidth="1"/>
  </cols>
  <sheetData>
    <row r="1" spans="1:9" ht="15.75" customHeight="1" x14ac:dyDescent="0.25">
      <c r="A1" s="21" t="s">
        <v>429</v>
      </c>
      <c r="B1" s="21"/>
      <c r="C1" s="21"/>
      <c r="D1" s="21"/>
      <c r="E1" s="21"/>
      <c r="H1" s="24" t="s">
        <v>411</v>
      </c>
      <c r="I1" s="24"/>
    </row>
    <row r="2" spans="1:9" x14ac:dyDescent="0.25">
      <c r="A2" s="21"/>
      <c r="B2" s="21"/>
      <c r="C2" s="21"/>
      <c r="D2" s="21"/>
      <c r="E2" s="21"/>
      <c r="H2" s="24"/>
      <c r="I2" s="24"/>
    </row>
    <row r="3" spans="1:9" x14ac:dyDescent="0.25">
      <c r="A3" s="21"/>
      <c r="B3" s="21"/>
      <c r="C3" s="21"/>
      <c r="D3" s="21"/>
      <c r="E3" s="21"/>
      <c r="H3" s="24"/>
      <c r="I3" s="24"/>
    </row>
    <row r="4" spans="1:9" x14ac:dyDescent="0.25">
      <c r="A4" s="21"/>
      <c r="B4" s="21"/>
      <c r="C4" s="21"/>
      <c r="D4" s="21"/>
      <c r="E4" s="21"/>
      <c r="H4" s="24"/>
      <c r="I4" s="24"/>
    </row>
    <row r="5" spans="1:9" ht="123.75" customHeight="1" x14ac:dyDescent="0.25">
      <c r="A5" s="21"/>
      <c r="B5" s="21"/>
      <c r="C5" s="21"/>
      <c r="D5" s="21"/>
      <c r="E5" s="21"/>
    </row>
    <row r="7" spans="1:9" x14ac:dyDescent="0.25">
      <c r="A7" s="2" t="s">
        <v>423</v>
      </c>
      <c r="D7" s="2" t="s">
        <v>424</v>
      </c>
    </row>
    <row r="8" spans="1:9" x14ac:dyDescent="0.25">
      <c r="A8" s="3" t="s">
        <v>412</v>
      </c>
      <c r="B8" s="4">
        <v>16</v>
      </c>
      <c r="D8" s="3" t="s">
        <v>412</v>
      </c>
      <c r="E8" s="4">
        <v>48</v>
      </c>
    </row>
    <row r="9" spans="1:9" x14ac:dyDescent="0.25">
      <c r="A9" s="3" t="s">
        <v>413</v>
      </c>
      <c r="B9" s="4">
        <v>14</v>
      </c>
      <c r="D9" s="3" t="s">
        <v>413</v>
      </c>
      <c r="E9" s="4">
        <v>23</v>
      </c>
    </row>
    <row r="10" spans="1:9" x14ac:dyDescent="0.25">
      <c r="A10" s="3" t="s">
        <v>414</v>
      </c>
      <c r="B10" s="4">
        <v>54</v>
      </c>
      <c r="D10" s="3" t="s">
        <v>414</v>
      </c>
      <c r="E10" s="4">
        <v>55</v>
      </c>
    </row>
    <row r="11" spans="1:9" x14ac:dyDescent="0.25">
      <c r="A11" s="3" t="s">
        <v>415</v>
      </c>
      <c r="B11" s="4">
        <v>69</v>
      </c>
      <c r="D11" s="3" t="s">
        <v>415</v>
      </c>
      <c r="E11" s="4">
        <v>27</v>
      </c>
    </row>
    <row r="30" spans="1:5" x14ac:dyDescent="0.25">
      <c r="A30" s="2" t="s">
        <v>426</v>
      </c>
      <c r="D30" s="2" t="s">
        <v>425</v>
      </c>
    </row>
    <row r="31" spans="1:5" x14ac:dyDescent="0.25">
      <c r="A31" s="3" t="s">
        <v>412</v>
      </c>
      <c r="B31" s="4">
        <v>28</v>
      </c>
      <c r="D31" s="3" t="s">
        <v>412</v>
      </c>
      <c r="E31" s="4">
        <v>44</v>
      </c>
    </row>
    <row r="32" spans="1:5" x14ac:dyDescent="0.25">
      <c r="A32" s="3" t="s">
        <v>413</v>
      </c>
      <c r="B32" s="4">
        <v>18</v>
      </c>
      <c r="D32" s="3" t="s">
        <v>413</v>
      </c>
      <c r="E32" s="4">
        <v>23</v>
      </c>
    </row>
    <row r="33" spans="1:5" x14ac:dyDescent="0.25">
      <c r="A33" s="3" t="s">
        <v>414</v>
      </c>
      <c r="B33" s="4">
        <v>27</v>
      </c>
      <c r="D33" s="3" t="s">
        <v>414</v>
      </c>
      <c r="E33" s="4">
        <v>32</v>
      </c>
    </row>
    <row r="34" spans="1:5" x14ac:dyDescent="0.25">
      <c r="A34" s="3" t="s">
        <v>415</v>
      </c>
      <c r="B34" s="4">
        <v>80</v>
      </c>
      <c r="D34" s="3" t="s">
        <v>415</v>
      </c>
      <c r="E34" s="4">
        <v>54</v>
      </c>
    </row>
    <row r="53" spans="1:5" x14ac:dyDescent="0.25">
      <c r="A53" s="2" t="s">
        <v>416</v>
      </c>
      <c r="D53" s="2" t="s">
        <v>417</v>
      </c>
    </row>
    <row r="54" spans="1:5" x14ac:dyDescent="0.25">
      <c r="A54" s="3" t="s">
        <v>412</v>
      </c>
      <c r="B54" s="4">
        <v>28</v>
      </c>
      <c r="D54" s="3" t="s">
        <v>412</v>
      </c>
      <c r="E54" s="4">
        <v>38</v>
      </c>
    </row>
    <row r="55" spans="1:5" x14ac:dyDescent="0.25">
      <c r="A55" s="3" t="s">
        <v>413</v>
      </c>
      <c r="B55" s="4">
        <v>22</v>
      </c>
      <c r="D55" s="3" t="s">
        <v>413</v>
      </c>
      <c r="E55" s="4">
        <v>28</v>
      </c>
    </row>
    <row r="56" spans="1:5" x14ac:dyDescent="0.25">
      <c r="A56" s="3" t="s">
        <v>414</v>
      </c>
      <c r="B56" s="4">
        <v>58</v>
      </c>
      <c r="D56" s="3" t="s">
        <v>414</v>
      </c>
      <c r="E56" s="4">
        <v>38</v>
      </c>
    </row>
    <row r="57" spans="1:5" x14ac:dyDescent="0.25">
      <c r="A57" s="3" t="s">
        <v>415</v>
      </c>
      <c r="B57" s="4">
        <v>45</v>
      </c>
      <c r="D57" s="3" t="s">
        <v>415</v>
      </c>
      <c r="E57" s="4">
        <v>49</v>
      </c>
    </row>
  </sheetData>
  <mergeCells count="2">
    <mergeCell ref="A1:E5"/>
    <mergeCell ref="H1:I4"/>
  </mergeCells>
  <pageMargins left="0.7" right="0.7" top="0.75" bottom="0.75" header="0.3" footer="0.3"/>
  <pageSetup paperSize="9" scale="56" orientation="portrait" r:id="rId7"/>
  <colBreaks count="1" manualBreakCount="1">
    <brk id="7" max="73" man="1"/>
  </colBreaks>
  <drawing r:id="rId8"/>
  <extLst>
    <ext xmlns:x14="http://schemas.microsoft.com/office/spreadsheetml/2009/9/main" uri="{A8765BA9-456A-4dab-B4F3-ACF838C121DE}">
      <x14:slicerList>
        <x14:slicer r:id="rId9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Исх. данные и обработка</vt:lpstr>
      <vt:lpstr>Вкладка 1. Я сам + Моя школа</vt:lpstr>
      <vt:lpstr>Вкладка 2. Выб., дост., жизн.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Коржевская Елена Александровна</cp:lastModifiedBy>
  <cp:lastPrinted>2023-08-24T18:27:16Z</cp:lastPrinted>
  <dcterms:created xsi:type="dcterms:W3CDTF">2023-07-17T13:13:32Z</dcterms:created>
  <dcterms:modified xsi:type="dcterms:W3CDTF">2023-08-24T18:27:42Z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2023-05-15T09:17:02+03:00</dcterms:created>
  <dcterms:modified xsi:type="dcterms:W3CDTF">2023-05-15T09:17:02+03:00</dcterms:modified>
  <cp:revision>0</cp:revision>
</cp:coreProperties>
</file>